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linda\Documents\RAWSEP\Episode 56XT WI 72 counties 80 percent mean income\"/>
    </mc:Choice>
  </mc:AlternateContent>
  <xr:revisionPtr revIDLastSave="0" documentId="13_ncr:1_{530D1A5C-F8F3-49B2-A11C-765885601680}" xr6:coauthVersionLast="47" xr6:coauthVersionMax="47" xr10:uidLastSave="{00000000-0000-0000-0000-000000000000}"/>
  <bookViews>
    <workbookView xWindow="-108" yWindow="-108" windowWidth="23256" windowHeight="12456"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N77" i="1"/>
  <c r="N78" i="1"/>
  <c r="N79" i="1"/>
  <c r="N80"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37" i="1"/>
  <c r="I22" i="1"/>
  <c r="I17"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4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6"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F64" i="1" l="1"/>
  <c r="F63" i="1"/>
  <c r="F76" i="1"/>
  <c r="F77" i="1"/>
  <c r="F75" i="1"/>
  <c r="F73" i="1"/>
  <c r="F74" i="1"/>
  <c r="F72" i="1"/>
  <c r="F65" i="1"/>
  <c r="F62" i="1"/>
  <c r="F61" i="1"/>
  <c r="F60" i="1"/>
  <c r="F71" i="1"/>
  <c r="F70" i="1"/>
  <c r="F69" i="1"/>
  <c r="F80" i="1"/>
  <c r="F68" i="1"/>
  <c r="F79" i="1"/>
  <c r="F67" i="1"/>
  <c r="F78" i="1"/>
</calcChain>
</file>

<file path=xl/sharedStrings.xml><?xml version="1.0" encoding="utf-8"?>
<sst xmlns="http://schemas.openxmlformats.org/spreadsheetml/2006/main" count="222" uniqueCount="189">
  <si>
    <t>population of capital: census</t>
  </si>
  <si>
    <t>population of capital: estimated</t>
  </si>
  <si>
    <t>(2020) 200,603</t>
  </si>
  <si>
    <t>(2021 est.) 198,665</t>
  </si>
  <si>
    <t>(2020) 32,255</t>
  </si>
  <si>
    <t>(2021 est.) 31,973</t>
  </si>
  <si>
    <t>(2020) 1,608,139</t>
  </si>
  <si>
    <t>(2021 est.) 1,624,569</t>
  </si>
  <si>
    <t>(2020) 202,591</t>
  </si>
  <si>
    <t>(2021 est.) 201,998</t>
  </si>
  <si>
    <t>(2020) 524,943</t>
  </si>
  <si>
    <t>(2021 est.) 525,041</t>
  </si>
  <si>
    <t>(2020) 715,522</t>
  </si>
  <si>
    <t>(2021 est.) 711,463</t>
  </si>
  <si>
    <t>(2020) 121,054</t>
  </si>
  <si>
    <t>(2021 est.) 120,576</t>
  </si>
  <si>
    <t>(2020) 39,403</t>
  </si>
  <si>
    <t>(2021 est.) 38,992</t>
  </si>
  <si>
    <t>(2020) 196,068</t>
  </si>
  <si>
    <t>(2021 est.) 197,102</t>
  </si>
  <si>
    <t>(2020) 498,715</t>
  </si>
  <si>
    <t>(2021 est.) 496,461</t>
  </si>
  <si>
    <t>(2020) 350,964</t>
  </si>
  <si>
    <t>(2021 est.) 345,510</t>
  </si>
  <si>
    <t>(2020) 235,684</t>
  </si>
  <si>
    <t>(2021 est.) 237,446</t>
  </si>
  <si>
    <t>(2020) 114,394</t>
  </si>
  <si>
    <t>(2021 est.) 113,394</t>
  </si>
  <si>
    <t>(2020) 887,642</t>
  </si>
  <si>
    <t>(2021 est.) 882,039</t>
  </si>
  <si>
    <t>(2020) 214,133</t>
  </si>
  <si>
    <t>(2021 est.) 212,031</t>
  </si>
  <si>
    <t>(2020) 126,587</t>
  </si>
  <si>
    <t>(2021 est.) 125,963</t>
  </si>
  <si>
    <t>(2020) 28,602</t>
  </si>
  <si>
    <t>(2021 est.) 28,595</t>
  </si>
  <si>
    <t>(2020) 227,470</t>
  </si>
  <si>
    <t>(2021 est.) 222,185</t>
  </si>
  <si>
    <t>(2020) 18,899</t>
  </si>
  <si>
    <t>(2021 est.) 18,968</t>
  </si>
  <si>
    <t>(2020) 40,812</t>
  </si>
  <si>
    <t>(2021 est.) 40,687</t>
  </si>
  <si>
    <t>(2020) 675,647</t>
  </si>
  <si>
    <t>(2021 est.) 654,776</t>
  </si>
  <si>
    <t>(2020) 112,644</t>
  </si>
  <si>
    <t>(2021 est.) 112,684</t>
  </si>
  <si>
    <t>(2020) 311,527</t>
  </si>
  <si>
    <t>(2021 est.) 307,193</t>
  </si>
  <si>
    <t>(2020) 153,701</t>
  </si>
  <si>
    <t>(2021 est.) 149,761</t>
  </si>
  <si>
    <t>(2020) 43,228</t>
  </si>
  <si>
    <t>(2021 est.) 42,772</t>
  </si>
  <si>
    <t>(2020) 32,091</t>
  </si>
  <si>
    <t>(2021 est.) 33,120</t>
  </si>
  <si>
    <t>(2020) 291,082</t>
  </si>
  <si>
    <t>(2021 est.) 292,657</t>
  </si>
  <si>
    <t>(2020) 58,639</t>
  </si>
  <si>
    <t>(2021 est.) 58,993</t>
  </si>
  <si>
    <t>(2020) 43,976</t>
  </si>
  <si>
    <t>(2021 est.) 44,006</t>
  </si>
  <si>
    <t>(2020) 90,871</t>
  </si>
  <si>
    <t>(2021 est.) 90,457</t>
  </si>
  <si>
    <t>(2020) 87,505</t>
  </si>
  <si>
    <t>(2021 est.) 88,193</t>
  </si>
  <si>
    <t>(2020) 99,224</t>
  </si>
  <si>
    <t>(2021 est.) 98,617</t>
  </si>
  <si>
    <t>(2020) 467,665</t>
  </si>
  <si>
    <t>(2021 est.) 469,124</t>
  </si>
  <si>
    <t>(2020) 73,622</t>
  </si>
  <si>
    <t>(2021 est.) 74,138</t>
  </si>
  <si>
    <t>(2020) 905,748</t>
  </si>
  <si>
    <t>(2021 est.) 906,528</t>
  </si>
  <si>
    <t>(2020) 681,054</t>
  </si>
  <si>
    <t>(2021 est.) 687,725</t>
  </si>
  <si>
    <t>(2020) 175,535</t>
  </si>
  <si>
    <t>(2021 est.) 177,723</t>
  </si>
  <si>
    <t>(2020) 50,099</t>
  </si>
  <si>
    <t>(2021 est.) 50,135</t>
  </si>
  <si>
    <t>(2020) 190,934</t>
  </si>
  <si>
    <t>(2021 est.) 189,692</t>
  </si>
  <si>
    <t>(2020) 136,632</t>
  </si>
  <si>
    <t>(2021 est.) 137,541</t>
  </si>
  <si>
    <t>(2020) 14,091</t>
  </si>
  <si>
    <t>(2021 est.) 14,000</t>
  </si>
  <si>
    <t>(2020) 689,447</t>
  </si>
  <si>
    <t>(2021 est.) 678,851</t>
  </si>
  <si>
    <t>(2020) 961,855</t>
  </si>
  <si>
    <t>(2021 est.) 964,177</t>
  </si>
  <si>
    <t>(2020) 199,723</t>
  </si>
  <si>
    <t>(2021 est.) 200,478</t>
  </si>
  <si>
    <t>(2020) 8,074</t>
  </si>
  <si>
    <t>(2021 est.) 8,002</t>
  </si>
  <si>
    <t>(2020) 226,610</t>
  </si>
  <si>
    <t>(2021 est.) 226,604</t>
  </si>
  <si>
    <t>(2020) 55,605</t>
  </si>
  <si>
    <t>(2021 est.) 55,919</t>
  </si>
  <si>
    <t>(2020) 48,864</t>
  </si>
  <si>
    <t>(2021 est.) 48,018</t>
  </si>
  <si>
    <t>Wisconsin</t>
  </si>
  <si>
    <t>(2020) 269,840</t>
  </si>
  <si>
    <t>(2021 est.) 269,196</t>
  </si>
  <si>
    <t>(2020) 65,132</t>
  </si>
  <si>
    <t>(2021 est.) 65,051</t>
  </si>
  <si>
    <t>FY 2024 Income Limit Area</t>
  </si>
  <si>
    <t>Median Family Income</t>
  </si>
  <si>
    <t>FY 2024 Income Limit Category</t>
  </si>
  <si>
    <t>Low (80%) Income Limits ($)</t>
  </si>
  <si>
    <t>1 person</t>
  </si>
  <si>
    <t>2 people</t>
  </si>
  <si>
    <t>3 people</t>
  </si>
  <si>
    <t>4 people</t>
  </si>
  <si>
    <t>5 people</t>
  </si>
  <si>
    <t>6 people</t>
  </si>
  <si>
    <t>7 people</t>
  </si>
  <si>
    <t>8 people</t>
  </si>
  <si>
    <t>As of 9/11/2024 of all US States only New York State has rolled out and Wisconsin is slated to roll out in September or shortly later these Heat Pump rebates of up to $8,000 if  a household has 80 percent median income or less.</t>
  </si>
  <si>
    <t>Minneapolis-St. Paul-Bloomington, MN-WI HUD Metro FMR Area</t>
  </si>
  <si>
    <t>Madison, WI HUD Metro FMR Area</t>
  </si>
  <si>
    <t>County</t>
  </si>
  <si>
    <t xml:space="preserve">Metropolitan Statistical Area MSA </t>
  </si>
  <si>
    <t>Fair Market Rents FMR</t>
  </si>
  <si>
    <t>Housing and Urban Development HUD</t>
  </si>
  <si>
    <t>Income Limits are set by number of persons in the Family Household</t>
  </si>
  <si>
    <t>Wisconsin County</t>
  </si>
  <si>
    <t>Adams County, WI</t>
  </si>
  <si>
    <t>Ashland County, WI</t>
  </si>
  <si>
    <t>Barron County, WI</t>
  </si>
  <si>
    <t>Bayfield County, WI</t>
  </si>
  <si>
    <t>Green Bay, WI HUD Metro FMR Area</t>
  </si>
  <si>
    <t>Buffalo County, WI</t>
  </si>
  <si>
    <t>Burnett County, WI</t>
  </si>
  <si>
    <t>Appleton, WI MSA</t>
  </si>
  <si>
    <t>Eau Claire, WI MSA</t>
  </si>
  <si>
    <t>Clark County, WI</t>
  </si>
  <si>
    <t>Columbia County, WI HUD Metro FMR Area</t>
  </si>
  <si>
    <t>Crawford County, WI</t>
  </si>
  <si>
    <t>Dodge County, WI</t>
  </si>
  <si>
    <t>Door County, WI</t>
  </si>
  <si>
    <t>Duluth, MN-WI HUD Metro FMR Area</t>
  </si>
  <si>
    <t>Dunn County, WI</t>
  </si>
  <si>
    <t>Florence County, WI</t>
  </si>
  <si>
    <t>Fond du Lac, WI MSA</t>
  </si>
  <si>
    <t>Forest County, WI</t>
  </si>
  <si>
    <t>Grant County, WI</t>
  </si>
  <si>
    <t>Green County, WI HUD Metro FMR Area</t>
  </si>
  <si>
    <t>Green Lake County, WI</t>
  </si>
  <si>
    <t>Iowa County, WI HUD Metro FMR Area</t>
  </si>
  <si>
    <t>Iron County, WI</t>
  </si>
  <si>
    <t>Jackson County, WI</t>
  </si>
  <si>
    <t>Jefferson County, WI</t>
  </si>
  <si>
    <t>Juneau County, WI</t>
  </si>
  <si>
    <t>Kenosha County, WI HUD Metro FMR Area</t>
  </si>
  <si>
    <t>La Crosse-Onalaska, WI-MN MSA</t>
  </si>
  <si>
    <t>Lafayette County, WI</t>
  </si>
  <si>
    <t>Langlade County, WI</t>
  </si>
  <si>
    <t>Lincoln County, WI HUD Metro FMR Area</t>
  </si>
  <si>
    <t>Manitowoc County, WI</t>
  </si>
  <si>
    <t>Wausau, WI HUD Metro FMR Area</t>
  </si>
  <si>
    <t>Marinette County, WI</t>
  </si>
  <si>
    <t>Marquette County, WI</t>
  </si>
  <si>
    <t>Menominee County, WI</t>
  </si>
  <si>
    <t>Milwaukee-Waukesha-West Allis, WI MSA</t>
  </si>
  <si>
    <t>Monroe County, WI</t>
  </si>
  <si>
    <t>Oconto County, WI HUD Metro FMR Area</t>
  </si>
  <si>
    <t>Oneida County, WI</t>
  </si>
  <si>
    <t>Pepin County, WI</t>
  </si>
  <si>
    <t>Polk County, WI</t>
  </si>
  <si>
    <t>Portage County, WI</t>
  </si>
  <si>
    <t>Price County, WI</t>
  </si>
  <si>
    <t>Racine, WI MSA</t>
  </si>
  <si>
    <t>Richland County, WI</t>
  </si>
  <si>
    <t>Janesville-Beloit, WI MSA</t>
  </si>
  <si>
    <t>Rusk County, WI</t>
  </si>
  <si>
    <t>Sauk County, WI</t>
  </si>
  <si>
    <t>Sawyer County, WI</t>
  </si>
  <si>
    <t>Shawano County, WI</t>
  </si>
  <si>
    <t>Sheboygan, WI MSA</t>
  </si>
  <si>
    <t>Taylor County, WI</t>
  </si>
  <si>
    <t>Trempealeau County, WI</t>
  </si>
  <si>
    <t>Vernon County, WI</t>
  </si>
  <si>
    <t>Vilas County, WI</t>
  </si>
  <si>
    <t>Walworth County, WI</t>
  </si>
  <si>
    <t>Washburn County, WI</t>
  </si>
  <si>
    <t>Waupaca County, WI</t>
  </si>
  <si>
    <t>Waushara County, WI</t>
  </si>
  <si>
    <t>Oshkosh-Neenah, WI MSA</t>
  </si>
  <si>
    <t>Wood County, WI</t>
  </si>
  <si>
    <t>These statistics of 80 percent of median income are only listed for each of the 72 Wisconsin County as examples. For a deeper dive outside Wisconsin search by COUNTY in a US state at https://www.huduser.gov/portal/datasets/il/il2024/select_Geography.odn</t>
  </si>
  <si>
    <t>Episode 56XT September 11, 2024. 72 Wisconsin counties 2024 80 percent income statistics found at https://www.huduser.gov/portal/datasets/il/il2024/select_Geography.odn by choosing state and then county in Wisconsin.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</si>
</sst>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6" fontId="0" fillId="0" borderId="1" xfId="0" applyNumberFormat="1" applyBorder="1"/>
    <xf numFmtId="164" fontId="0" fillId="0" borderId="1" xfId="0" applyNumberFormat="1" applyBorder="1"/>
    <xf numFmtId="0" fontId="0" fillId="0" borderId="2" xfId="0" applyBorder="1"/>
    <xf numFmtId="0" fontId="0" fillId="0" borderId="1" xfId="0" applyBorder="1" applyAlignment="1">
      <alignment wrapText="1"/>
    </xf>
    <xf numFmtId="0" fontId="0" fillId="0" borderId="1" xfId="0" applyBorder="1" applyAlignment="1"/>
    <xf numFmtId="164" fontId="0" fillId="0" borderId="1" xfId="0" applyNumberForma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nda\Documents\RAWSEP\Episode%2056XT%20WI%2072%20counties%2080%20percent%20mean%20income\list.xlsx" TargetMode="External"/><Relationship Id="rId1" Type="http://schemas.openxmlformats.org/officeDocument/2006/relationships/externalLinkPath" Target="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1" t="str">
            <v>Adams</v>
          </cell>
        </row>
        <row r="2">
          <cell r="B2" t="str">
            <v>Ashland</v>
          </cell>
        </row>
        <row r="3">
          <cell r="B3" t="str">
            <v>Barron</v>
          </cell>
        </row>
        <row r="4">
          <cell r="B4" t="str">
            <v>Bayfield</v>
          </cell>
        </row>
        <row r="5">
          <cell r="B5" t="str">
            <v>Brown</v>
          </cell>
        </row>
        <row r="6">
          <cell r="B6" t="str">
            <v>Buffalo</v>
          </cell>
        </row>
        <row r="7">
          <cell r="B7" t="str">
            <v>Burnett</v>
          </cell>
        </row>
        <row r="8">
          <cell r="B8" t="str">
            <v>Calumet</v>
          </cell>
        </row>
        <row r="9">
          <cell r="B9" t="str">
            <v>Chippewa</v>
          </cell>
        </row>
        <row r="10">
          <cell r="B10" t="str">
            <v>Clark</v>
          </cell>
        </row>
        <row r="11">
          <cell r="B11" t="str">
            <v>Columbia</v>
          </cell>
        </row>
        <row r="12">
          <cell r="B12" t="str">
            <v>Crawford</v>
          </cell>
        </row>
        <row r="13">
          <cell r="B13" t="str">
            <v>Dane</v>
          </cell>
        </row>
        <row r="14">
          <cell r="B14" t="str">
            <v>Dodge</v>
          </cell>
        </row>
        <row r="15">
          <cell r="B15" t="str">
            <v>Door</v>
          </cell>
        </row>
        <row r="16">
          <cell r="B16" t="str">
            <v>Douglas</v>
          </cell>
        </row>
        <row r="17">
          <cell r="B17" t="str">
            <v>Dunn</v>
          </cell>
        </row>
        <row r="18">
          <cell r="B18" t="str">
            <v>Eau Claire</v>
          </cell>
        </row>
        <row r="19">
          <cell r="B19" t="str">
            <v>Florence</v>
          </cell>
        </row>
        <row r="20">
          <cell r="B20" t="str">
            <v>Fond du Lac</v>
          </cell>
        </row>
        <row r="21">
          <cell r="B21" t="str">
            <v>Forest</v>
          </cell>
        </row>
        <row r="22">
          <cell r="B22" t="str">
            <v>Grant</v>
          </cell>
        </row>
        <row r="23">
          <cell r="B23" t="str">
            <v>Green</v>
          </cell>
        </row>
        <row r="24">
          <cell r="B24" t="str">
            <v>Green Lake</v>
          </cell>
        </row>
        <row r="25">
          <cell r="B25" t="str">
            <v>Iowa</v>
          </cell>
        </row>
        <row r="26">
          <cell r="B26" t="str">
            <v>Iron</v>
          </cell>
        </row>
        <row r="27">
          <cell r="B27" t="str">
            <v>Jackson</v>
          </cell>
        </row>
        <row r="28">
          <cell r="B28" t="str">
            <v>Jefferson</v>
          </cell>
        </row>
        <row r="29">
          <cell r="B29" t="str">
            <v>Juneau</v>
          </cell>
        </row>
        <row r="30">
          <cell r="B30" t="str">
            <v>Kenosha</v>
          </cell>
        </row>
        <row r="31">
          <cell r="B31" t="str">
            <v>Kewaunee</v>
          </cell>
        </row>
        <row r="32">
          <cell r="B32" t="str">
            <v>La Crosse</v>
          </cell>
        </row>
        <row r="33">
          <cell r="B33" t="str">
            <v>Lafayette</v>
          </cell>
        </row>
        <row r="34">
          <cell r="B34" t="str">
            <v>Langlade</v>
          </cell>
        </row>
        <row r="35">
          <cell r="B35" t="str">
            <v>Lincoln</v>
          </cell>
        </row>
        <row r="36">
          <cell r="B36" t="str">
            <v>Manitowoc</v>
          </cell>
        </row>
        <row r="37">
          <cell r="B37" t="str">
            <v>Marathon</v>
          </cell>
        </row>
        <row r="38">
          <cell r="B38" t="str">
            <v>Marinette</v>
          </cell>
        </row>
        <row r="39">
          <cell r="B39" t="str">
            <v>Marquette</v>
          </cell>
        </row>
        <row r="40">
          <cell r="B40" t="str">
            <v>Milwaukee</v>
          </cell>
        </row>
        <row r="41">
          <cell r="B41" t="str">
            <v>Monroe</v>
          </cell>
        </row>
        <row r="42">
          <cell r="B42" t="str">
            <v>Oconto</v>
          </cell>
        </row>
        <row r="43">
          <cell r="B43" t="str">
            <v>Oneida</v>
          </cell>
        </row>
        <row r="44">
          <cell r="B44" t="str">
            <v>Outagamie</v>
          </cell>
        </row>
        <row r="45">
          <cell r="B45" t="str">
            <v>Ozaukee</v>
          </cell>
        </row>
        <row r="46">
          <cell r="B46" t="str">
            <v>Pepin</v>
          </cell>
        </row>
        <row r="47">
          <cell r="B47" t="str">
            <v>Pierce</v>
          </cell>
        </row>
        <row r="48">
          <cell r="B48" t="str">
            <v>Polk</v>
          </cell>
        </row>
        <row r="49">
          <cell r="B49" t="str">
            <v>Portage</v>
          </cell>
        </row>
        <row r="50">
          <cell r="B50" t="str">
            <v>Price</v>
          </cell>
        </row>
        <row r="51">
          <cell r="B51" t="str">
            <v>Racine</v>
          </cell>
        </row>
        <row r="52">
          <cell r="B52" t="str">
            <v>Richland</v>
          </cell>
        </row>
        <row r="53">
          <cell r="B53" t="str">
            <v>Rock</v>
          </cell>
        </row>
        <row r="54">
          <cell r="B54" t="str">
            <v>Rusk</v>
          </cell>
        </row>
        <row r="55">
          <cell r="B55" t="str">
            <v>Saint Croix</v>
          </cell>
        </row>
        <row r="56">
          <cell r="B56" t="str">
            <v>Sauk</v>
          </cell>
        </row>
        <row r="57">
          <cell r="B57" t="str">
            <v>Sawyer</v>
          </cell>
        </row>
        <row r="58">
          <cell r="B58" t="str">
            <v>Shawano</v>
          </cell>
        </row>
        <row r="59">
          <cell r="B59" t="str">
            <v>Sheboygan</v>
          </cell>
        </row>
        <row r="60">
          <cell r="B60" t="str">
            <v>Taylor</v>
          </cell>
        </row>
        <row r="61">
          <cell r="B61" t="str">
            <v>Trempealeau</v>
          </cell>
        </row>
        <row r="62">
          <cell r="B62" t="str">
            <v>Vernon</v>
          </cell>
        </row>
        <row r="63">
          <cell r="B63" t="str">
            <v>Vilas</v>
          </cell>
        </row>
        <row r="64">
          <cell r="B64" t="str">
            <v>Walworth</v>
          </cell>
        </row>
        <row r="65">
          <cell r="B65" t="str">
            <v>Washburn</v>
          </cell>
        </row>
        <row r="66">
          <cell r="B66" t="str">
            <v>Washington</v>
          </cell>
        </row>
        <row r="67">
          <cell r="B67" t="str">
            <v>Waukesha</v>
          </cell>
        </row>
        <row r="68">
          <cell r="B68" t="str">
            <v>Waupaca</v>
          </cell>
        </row>
        <row r="69">
          <cell r="B69" t="str">
            <v>Waushara</v>
          </cell>
        </row>
        <row r="70">
          <cell r="B70" t="str">
            <v>Winnebago</v>
          </cell>
        </row>
        <row r="71">
          <cell r="B71" t="str">
            <v>Wood</v>
          </cell>
        </row>
        <row r="72">
          <cell r="B72" t="str">
            <v>Menominee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80"/>
  <sheetViews>
    <sheetView tabSelected="1" zoomScaleNormal="100" workbookViewId="0">
      <selection activeCell="I6" sqref="I6"/>
    </sheetView>
  </sheetViews>
  <sheetFormatPr defaultRowHeight="14.4" x14ac:dyDescent="0.3"/>
  <cols>
    <col min="1" max="1" width="3" bestFit="1" customWidth="1"/>
    <col min="3" max="3" width="24" hidden="1" customWidth="1"/>
    <col min="4" max="4" width="26.6640625" hidden="1" customWidth="1"/>
    <col min="5" max="5" width="11.33203125" customWidth="1"/>
    <col min="6" max="6" width="6.77734375" bestFit="1" customWidth="1"/>
    <col min="7" max="7" width="22.33203125" customWidth="1"/>
    <col min="8" max="8" width="9.44140625" customWidth="1"/>
    <col min="9" max="9" width="26.5546875" bestFit="1" customWidth="1"/>
    <col min="10" max="18" width="8" bestFit="1" customWidth="1"/>
    <col min="19" max="19" width="8.44140625" bestFit="1" customWidth="1"/>
    <col min="20" max="20" width="8" bestFit="1" customWidth="1"/>
    <col min="21" max="21" width="8.44140625" bestFit="1" customWidth="1"/>
    <col min="22" max="22" width="8" bestFit="1" customWidth="1"/>
    <col min="23" max="23" width="8.44140625" bestFit="1" customWidth="1"/>
    <col min="24" max="24" width="8" bestFit="1" customWidth="1"/>
    <col min="25" max="25" width="8.44140625" bestFit="1" customWidth="1"/>
  </cols>
  <sheetData>
    <row r="1" spans="1:25" x14ac:dyDescent="0.3">
      <c r="A1" t="s">
        <v>188</v>
      </c>
    </row>
    <row r="2" spans="1:25" x14ac:dyDescent="0.3">
      <c r="A2" t="s">
        <v>115</v>
      </c>
    </row>
    <row r="3" spans="1:25" x14ac:dyDescent="0.3">
      <c r="A3" t="s">
        <v>187</v>
      </c>
    </row>
    <row r="4" spans="1:25" x14ac:dyDescent="0.3">
      <c r="A4" t="s">
        <v>119</v>
      </c>
    </row>
    <row r="5" spans="1:25" x14ac:dyDescent="0.3">
      <c r="A5" t="s">
        <v>120</v>
      </c>
    </row>
    <row r="6" spans="1:25" x14ac:dyDescent="0.3">
      <c r="A6" t="s">
        <v>122</v>
      </c>
    </row>
    <row r="7" spans="1:25" x14ac:dyDescent="0.3">
      <c r="A7" t="s">
        <v>121</v>
      </c>
    </row>
    <row r="8" spans="1:25" ht="43.2" x14ac:dyDescent="0.3">
      <c r="A8" s="1"/>
      <c r="B8" s="1" t="s">
        <v>98</v>
      </c>
      <c r="C8" s="1" t="s">
        <v>0</v>
      </c>
      <c r="D8" s="1" t="s">
        <v>1</v>
      </c>
      <c r="E8" s="5" t="s">
        <v>123</v>
      </c>
      <c r="F8" s="1" t="s">
        <v>118</v>
      </c>
      <c r="G8" s="4" t="s">
        <v>103</v>
      </c>
      <c r="H8" s="5" t="s">
        <v>104</v>
      </c>
      <c r="I8" s="1" t="s">
        <v>105</v>
      </c>
      <c r="J8" s="1" t="str">
        <f t="shared" ref="J8:J39" si="0">$K$8</f>
        <v>1 person</v>
      </c>
      <c r="K8" s="1" t="s">
        <v>107</v>
      </c>
      <c r="L8" s="1" t="str">
        <f t="shared" ref="L8:L39" si="1">$M$8</f>
        <v>2 people</v>
      </c>
      <c r="M8" s="1" t="s">
        <v>108</v>
      </c>
      <c r="N8" s="1" t="str">
        <f t="shared" ref="N8:N39" si="2">$O$8</f>
        <v>3 people</v>
      </c>
      <c r="O8" s="1" t="s">
        <v>109</v>
      </c>
      <c r="P8" s="1" t="str">
        <f t="shared" ref="P8:P39" si="3">$Q$8</f>
        <v>4 people</v>
      </c>
      <c r="Q8" s="1" t="s">
        <v>110</v>
      </c>
      <c r="R8" s="1" t="str">
        <f t="shared" ref="R8:R39" si="4">$S$8</f>
        <v>5 people</v>
      </c>
      <c r="S8" s="1" t="s">
        <v>111</v>
      </c>
      <c r="T8" s="1" t="str">
        <f t="shared" ref="T8:T39" si="5">$U$8</f>
        <v>6 people</v>
      </c>
      <c r="U8" s="1" t="s">
        <v>112</v>
      </c>
      <c r="V8" s="1" t="str">
        <f t="shared" ref="V8:V39" si="6">$W$8</f>
        <v>7 people</v>
      </c>
      <c r="W8" s="1" t="s">
        <v>113</v>
      </c>
      <c r="X8" s="1" t="str">
        <f t="shared" ref="X8:X39" si="7">$Y$8</f>
        <v>8 people</v>
      </c>
      <c r="Y8" s="1" t="s">
        <v>114</v>
      </c>
    </row>
    <row r="9" spans="1:25" x14ac:dyDescent="0.3">
      <c r="A9" s="1">
        <v>1</v>
      </c>
      <c r="B9" s="1" t="str">
        <f t="shared" ref="B9:B40" si="8">$B$8</f>
        <v>Wisconsin</v>
      </c>
      <c r="C9" s="1" t="s">
        <v>2</v>
      </c>
      <c r="D9" s="1" t="s">
        <v>3</v>
      </c>
      <c r="E9" s="1" t="str">
        <f>[1]Sheet1!B1</f>
        <v>Adams</v>
      </c>
      <c r="F9" s="1" t="str">
        <f t="shared" ref="F9:F40" si="9">$F$8</f>
        <v>County</v>
      </c>
      <c r="G9" s="5" t="s">
        <v>124</v>
      </c>
      <c r="H9" s="2">
        <v>78900</v>
      </c>
      <c r="I9" s="1" t="s">
        <v>106</v>
      </c>
      <c r="J9" s="1" t="str">
        <f t="shared" si="0"/>
        <v>1 person</v>
      </c>
      <c r="K9" s="3">
        <v>48550</v>
      </c>
      <c r="L9" s="3" t="str">
        <f t="shared" si="1"/>
        <v>2 people</v>
      </c>
      <c r="M9" s="3">
        <v>55450</v>
      </c>
      <c r="N9" s="3" t="str">
        <f t="shared" si="2"/>
        <v>3 people</v>
      </c>
      <c r="O9" s="3">
        <v>62400</v>
      </c>
      <c r="P9" s="3" t="str">
        <f t="shared" si="3"/>
        <v>4 people</v>
      </c>
      <c r="Q9" s="3">
        <v>69300</v>
      </c>
      <c r="R9" s="3" t="str">
        <f t="shared" si="4"/>
        <v>5 people</v>
      </c>
      <c r="S9" s="3">
        <v>74850</v>
      </c>
      <c r="T9" s="3" t="str">
        <f t="shared" si="5"/>
        <v>6 people</v>
      </c>
      <c r="U9" s="3">
        <v>80400</v>
      </c>
      <c r="V9" s="3" t="str">
        <f t="shared" si="6"/>
        <v>7 people</v>
      </c>
      <c r="W9" s="3">
        <v>85950</v>
      </c>
      <c r="X9" s="3" t="str">
        <f t="shared" si="7"/>
        <v>8 people</v>
      </c>
      <c r="Y9" s="3">
        <v>91500</v>
      </c>
    </row>
    <row r="10" spans="1:25" x14ac:dyDescent="0.3">
      <c r="A10" s="1">
        <f t="shared" ref="A10:A73" si="10">1+A9</f>
        <v>2</v>
      </c>
      <c r="B10" s="1" t="str">
        <f t="shared" si="8"/>
        <v>Wisconsin</v>
      </c>
      <c r="C10" s="1" t="s">
        <v>4</v>
      </c>
      <c r="D10" s="1" t="s">
        <v>5</v>
      </c>
      <c r="E10" s="1" t="str">
        <f>[1]Sheet1!B2</f>
        <v>Ashland</v>
      </c>
      <c r="F10" s="1" t="str">
        <f t="shared" si="9"/>
        <v>County</v>
      </c>
      <c r="G10" s="5" t="s">
        <v>125</v>
      </c>
      <c r="H10" s="2">
        <v>81000</v>
      </c>
      <c r="I10" s="1" t="s">
        <v>106</v>
      </c>
      <c r="J10" s="1" t="str">
        <f t="shared" si="0"/>
        <v>1 person</v>
      </c>
      <c r="K10" s="3">
        <v>48550</v>
      </c>
      <c r="L10" s="3" t="str">
        <f t="shared" si="1"/>
        <v>2 people</v>
      </c>
      <c r="M10" s="3">
        <v>55450</v>
      </c>
      <c r="N10" s="3" t="str">
        <f t="shared" si="2"/>
        <v>3 people</v>
      </c>
      <c r="O10" s="3">
        <v>62400</v>
      </c>
      <c r="P10" s="3" t="str">
        <f t="shared" si="3"/>
        <v>4 people</v>
      </c>
      <c r="Q10" s="3">
        <v>69300</v>
      </c>
      <c r="R10" s="3" t="str">
        <f t="shared" si="4"/>
        <v>5 people</v>
      </c>
      <c r="S10" s="3">
        <v>74850</v>
      </c>
      <c r="T10" s="3" t="str">
        <f t="shared" si="5"/>
        <v>6 people</v>
      </c>
      <c r="U10" s="3">
        <v>80400</v>
      </c>
      <c r="V10" s="3" t="str">
        <f t="shared" si="6"/>
        <v>7 people</v>
      </c>
      <c r="W10" s="3">
        <v>85950</v>
      </c>
      <c r="X10" s="3" t="str">
        <f t="shared" si="7"/>
        <v>8 people</v>
      </c>
      <c r="Y10" s="3">
        <v>91500</v>
      </c>
    </row>
    <row r="11" spans="1:25" ht="14.4" customHeight="1" x14ac:dyDescent="0.3">
      <c r="A11" s="1">
        <f t="shared" si="10"/>
        <v>3</v>
      </c>
      <c r="B11" s="1" t="str">
        <f t="shared" si="8"/>
        <v>Wisconsin</v>
      </c>
      <c r="C11" s="1" t="s">
        <v>6</v>
      </c>
      <c r="D11" s="1" t="s">
        <v>7</v>
      </c>
      <c r="E11" s="1" t="str">
        <f>[1]Sheet1!B3</f>
        <v>Barron</v>
      </c>
      <c r="F11" s="1" t="str">
        <f t="shared" si="9"/>
        <v>County</v>
      </c>
      <c r="G11" s="5" t="s">
        <v>126</v>
      </c>
      <c r="H11" s="2">
        <v>82800</v>
      </c>
      <c r="I11" s="1" t="s">
        <v>106</v>
      </c>
      <c r="J11" s="1" t="str">
        <f t="shared" si="0"/>
        <v>1 person</v>
      </c>
      <c r="K11" s="3">
        <v>48550</v>
      </c>
      <c r="L11" s="3" t="str">
        <f t="shared" si="1"/>
        <v>2 people</v>
      </c>
      <c r="M11" s="3">
        <v>55450</v>
      </c>
      <c r="N11" s="3" t="str">
        <f t="shared" si="2"/>
        <v>3 people</v>
      </c>
      <c r="O11" s="3">
        <v>62400</v>
      </c>
      <c r="P11" s="3" t="str">
        <f t="shared" si="3"/>
        <v>4 people</v>
      </c>
      <c r="Q11" s="3">
        <v>69300</v>
      </c>
      <c r="R11" s="3" t="str">
        <f t="shared" si="4"/>
        <v>5 people</v>
      </c>
      <c r="S11" s="3">
        <v>74850</v>
      </c>
      <c r="T11" s="3" t="str">
        <f t="shared" si="5"/>
        <v>6 people</v>
      </c>
      <c r="U11" s="3">
        <v>80400</v>
      </c>
      <c r="V11" s="3" t="str">
        <f t="shared" si="6"/>
        <v>7 people</v>
      </c>
      <c r="W11" s="3">
        <v>85950</v>
      </c>
      <c r="X11" s="3" t="str">
        <f t="shared" si="7"/>
        <v>8 people</v>
      </c>
      <c r="Y11" s="3">
        <v>91500</v>
      </c>
    </row>
    <row r="12" spans="1:25" ht="14.4" customHeight="1" x14ac:dyDescent="0.3">
      <c r="A12" s="1">
        <f t="shared" si="10"/>
        <v>4</v>
      </c>
      <c r="B12" s="1" t="str">
        <f t="shared" si="8"/>
        <v>Wisconsin</v>
      </c>
      <c r="C12" s="1" t="s">
        <v>8</v>
      </c>
      <c r="D12" s="1" t="s">
        <v>9</v>
      </c>
      <c r="E12" s="1" t="str">
        <f>[1]Sheet1!B4</f>
        <v>Bayfield</v>
      </c>
      <c r="F12" s="1" t="str">
        <f t="shared" si="9"/>
        <v>County</v>
      </c>
      <c r="G12" s="5" t="s">
        <v>127</v>
      </c>
      <c r="H12" s="2">
        <v>83400</v>
      </c>
      <c r="I12" s="1" t="s">
        <v>106</v>
      </c>
      <c r="J12" s="1" t="str">
        <f t="shared" si="0"/>
        <v>1 person</v>
      </c>
      <c r="K12" s="3">
        <v>48550</v>
      </c>
      <c r="L12" s="3" t="str">
        <f t="shared" si="1"/>
        <v>2 people</v>
      </c>
      <c r="M12" s="3">
        <v>55450</v>
      </c>
      <c r="N12" s="3" t="str">
        <f t="shared" si="2"/>
        <v>3 people</v>
      </c>
      <c r="O12" s="3">
        <v>62400</v>
      </c>
      <c r="P12" s="3" t="str">
        <f t="shared" si="3"/>
        <v>4 people</v>
      </c>
      <c r="Q12" s="3">
        <v>69300</v>
      </c>
      <c r="R12" s="3" t="str">
        <f t="shared" si="4"/>
        <v>5 people</v>
      </c>
      <c r="S12" s="3">
        <v>74850</v>
      </c>
      <c r="T12" s="3" t="str">
        <f t="shared" si="5"/>
        <v>6 people</v>
      </c>
      <c r="U12" s="3">
        <v>80400</v>
      </c>
      <c r="V12" s="3" t="str">
        <f t="shared" si="6"/>
        <v>7 people</v>
      </c>
      <c r="W12" s="3">
        <v>85950</v>
      </c>
      <c r="X12" s="3" t="str">
        <f t="shared" si="7"/>
        <v>8 people</v>
      </c>
      <c r="Y12" s="3">
        <v>91500</v>
      </c>
    </row>
    <row r="13" spans="1:25" ht="15" customHeight="1" x14ac:dyDescent="0.3">
      <c r="A13" s="1">
        <f t="shared" si="10"/>
        <v>5</v>
      </c>
      <c r="B13" s="1" t="str">
        <f t="shared" si="8"/>
        <v>Wisconsin</v>
      </c>
      <c r="C13" s="1" t="s">
        <v>10</v>
      </c>
      <c r="D13" s="1" t="s">
        <v>11</v>
      </c>
      <c r="E13" s="1" t="str">
        <f>[1]Sheet1!B5</f>
        <v>Brown</v>
      </c>
      <c r="F13" s="1" t="str">
        <f t="shared" si="9"/>
        <v>County</v>
      </c>
      <c r="G13" s="5" t="s">
        <v>128</v>
      </c>
      <c r="H13" s="2">
        <v>98000</v>
      </c>
      <c r="I13" s="1" t="s">
        <v>106</v>
      </c>
      <c r="J13" s="1" t="str">
        <f t="shared" si="0"/>
        <v>1 person</v>
      </c>
      <c r="K13" s="3">
        <v>54900</v>
      </c>
      <c r="L13" s="3" t="str">
        <f t="shared" si="1"/>
        <v>2 people</v>
      </c>
      <c r="M13" s="3">
        <v>62750</v>
      </c>
      <c r="N13" s="3" t="str">
        <f t="shared" si="2"/>
        <v>3 people</v>
      </c>
      <c r="O13" s="3">
        <v>70600</v>
      </c>
      <c r="P13" s="3" t="str">
        <f t="shared" si="3"/>
        <v>4 people</v>
      </c>
      <c r="Q13" s="3">
        <v>78400</v>
      </c>
      <c r="R13" s="3" t="str">
        <f t="shared" si="4"/>
        <v>5 people</v>
      </c>
      <c r="S13" s="3">
        <v>84700</v>
      </c>
      <c r="T13" s="3" t="str">
        <f t="shared" si="5"/>
        <v>6 people</v>
      </c>
      <c r="U13" s="3">
        <v>90950</v>
      </c>
      <c r="V13" s="3" t="str">
        <f t="shared" si="6"/>
        <v>7 people</v>
      </c>
      <c r="W13" s="3">
        <v>97250</v>
      </c>
      <c r="X13" s="3" t="str">
        <f t="shared" si="7"/>
        <v>8 people</v>
      </c>
      <c r="Y13" s="3">
        <v>103500</v>
      </c>
    </row>
    <row r="14" spans="1:25" x14ac:dyDescent="0.3">
      <c r="A14" s="1">
        <f t="shared" si="10"/>
        <v>6</v>
      </c>
      <c r="B14" s="1" t="str">
        <f t="shared" si="8"/>
        <v>Wisconsin</v>
      </c>
      <c r="C14" s="1" t="s">
        <v>12</v>
      </c>
      <c r="D14" s="1" t="s">
        <v>13</v>
      </c>
      <c r="E14" s="1" t="str">
        <f>[1]Sheet1!B6</f>
        <v>Buffalo</v>
      </c>
      <c r="F14" s="1" t="str">
        <f t="shared" si="9"/>
        <v>County</v>
      </c>
      <c r="G14" s="5" t="s">
        <v>129</v>
      </c>
      <c r="H14" s="2">
        <v>85900</v>
      </c>
      <c r="I14" s="1" t="s">
        <v>106</v>
      </c>
      <c r="J14" s="1" t="str">
        <f t="shared" si="0"/>
        <v>1 person</v>
      </c>
      <c r="K14" s="3">
        <v>48550</v>
      </c>
      <c r="L14" s="3" t="str">
        <f t="shared" si="1"/>
        <v>2 people</v>
      </c>
      <c r="M14" s="3">
        <v>55450</v>
      </c>
      <c r="N14" s="3" t="str">
        <f t="shared" si="2"/>
        <v>3 people</v>
      </c>
      <c r="O14" s="3">
        <v>62400</v>
      </c>
      <c r="P14" s="3" t="str">
        <f t="shared" si="3"/>
        <v>4 people</v>
      </c>
      <c r="Q14" s="3">
        <v>69300</v>
      </c>
      <c r="R14" s="3" t="str">
        <f t="shared" si="4"/>
        <v>5 people</v>
      </c>
      <c r="S14" s="3">
        <v>74850</v>
      </c>
      <c r="T14" s="3" t="str">
        <f t="shared" si="5"/>
        <v>6 people</v>
      </c>
      <c r="U14" s="3">
        <v>80400</v>
      </c>
      <c r="V14" s="3" t="str">
        <f t="shared" si="6"/>
        <v>7 people</v>
      </c>
      <c r="W14" s="3">
        <v>85950</v>
      </c>
      <c r="X14" s="3" t="str">
        <f t="shared" si="7"/>
        <v>8 people</v>
      </c>
      <c r="Y14" s="3">
        <v>91500</v>
      </c>
    </row>
    <row r="15" spans="1:25" x14ac:dyDescent="0.3">
      <c r="A15" s="1">
        <f t="shared" si="10"/>
        <v>7</v>
      </c>
      <c r="B15" s="1" t="str">
        <f t="shared" si="8"/>
        <v>Wisconsin</v>
      </c>
      <c r="C15" s="1" t="s">
        <v>14</v>
      </c>
      <c r="D15" s="1" t="s">
        <v>15</v>
      </c>
      <c r="E15" s="1" t="str">
        <f>[1]Sheet1!B7</f>
        <v>Burnett</v>
      </c>
      <c r="F15" s="1" t="str">
        <f t="shared" si="9"/>
        <v>County</v>
      </c>
      <c r="G15" s="5" t="s">
        <v>130</v>
      </c>
      <c r="H15" s="2">
        <v>80600</v>
      </c>
      <c r="I15" s="1" t="s">
        <v>106</v>
      </c>
      <c r="J15" s="1" t="str">
        <f t="shared" si="0"/>
        <v>1 person</v>
      </c>
      <c r="K15" s="3">
        <v>48550</v>
      </c>
      <c r="L15" s="3" t="str">
        <f t="shared" si="1"/>
        <v>2 people</v>
      </c>
      <c r="M15" s="3">
        <v>55450</v>
      </c>
      <c r="N15" s="3" t="str">
        <f t="shared" si="2"/>
        <v>3 people</v>
      </c>
      <c r="O15" s="3">
        <v>62400</v>
      </c>
      <c r="P15" s="3" t="str">
        <f t="shared" si="3"/>
        <v>4 people</v>
      </c>
      <c r="Q15" s="3">
        <v>69300</v>
      </c>
      <c r="R15" s="3" t="str">
        <f t="shared" si="4"/>
        <v>5 people</v>
      </c>
      <c r="S15" s="3">
        <v>74850</v>
      </c>
      <c r="T15" s="3" t="str">
        <f t="shared" si="5"/>
        <v>6 people</v>
      </c>
      <c r="U15" s="3">
        <v>80400</v>
      </c>
      <c r="V15" s="3" t="str">
        <f t="shared" si="6"/>
        <v>7 people</v>
      </c>
      <c r="W15" s="3">
        <v>85950</v>
      </c>
      <c r="X15" s="3" t="str">
        <f t="shared" si="7"/>
        <v>8 people</v>
      </c>
      <c r="Y15" s="3">
        <v>91500</v>
      </c>
    </row>
    <row r="16" spans="1:25" x14ac:dyDescent="0.3">
      <c r="A16" s="1">
        <f t="shared" si="10"/>
        <v>8</v>
      </c>
      <c r="B16" s="1" t="str">
        <f t="shared" si="8"/>
        <v>Wisconsin</v>
      </c>
      <c r="C16" s="1" t="s">
        <v>16</v>
      </c>
      <c r="D16" s="1" t="s">
        <v>17</v>
      </c>
      <c r="E16" s="1" t="str">
        <f>[1]Sheet1!B8</f>
        <v>Calumet</v>
      </c>
      <c r="F16" s="1" t="str">
        <f t="shared" si="9"/>
        <v>County</v>
      </c>
      <c r="G16" s="5" t="s">
        <v>131</v>
      </c>
      <c r="H16" s="2">
        <v>104000</v>
      </c>
      <c r="I16" s="1" t="s">
        <v>106</v>
      </c>
      <c r="J16" s="1" t="str">
        <f t="shared" si="0"/>
        <v>1 person</v>
      </c>
      <c r="K16" s="3">
        <v>58250</v>
      </c>
      <c r="L16" s="3" t="str">
        <f t="shared" si="1"/>
        <v>2 people</v>
      </c>
      <c r="M16" s="3">
        <v>66600</v>
      </c>
      <c r="N16" s="3" t="str">
        <f t="shared" si="2"/>
        <v>3 people</v>
      </c>
      <c r="O16" s="3">
        <v>74900</v>
      </c>
      <c r="P16" s="3" t="str">
        <f t="shared" si="3"/>
        <v>4 people</v>
      </c>
      <c r="Q16" s="3">
        <v>83200</v>
      </c>
      <c r="R16" s="3" t="str">
        <f t="shared" si="4"/>
        <v>5 people</v>
      </c>
      <c r="S16" s="3">
        <v>89900</v>
      </c>
      <c r="T16" s="3" t="str">
        <f t="shared" si="5"/>
        <v>6 people</v>
      </c>
      <c r="U16" s="3">
        <v>96550</v>
      </c>
      <c r="V16" s="3" t="str">
        <f t="shared" si="6"/>
        <v>7 people</v>
      </c>
      <c r="W16" s="3">
        <v>103200</v>
      </c>
      <c r="X16" s="3" t="str">
        <f t="shared" si="7"/>
        <v>8 people</v>
      </c>
      <c r="Y16" s="3">
        <v>109850</v>
      </c>
    </row>
    <row r="17" spans="1:25" x14ac:dyDescent="0.3">
      <c r="A17" s="1">
        <f t="shared" si="10"/>
        <v>9</v>
      </c>
      <c r="B17" s="1" t="str">
        <f t="shared" si="8"/>
        <v>Wisconsin</v>
      </c>
      <c r="C17" s="1"/>
      <c r="D17" s="1"/>
      <c r="E17" s="1" t="str">
        <f>[1]Sheet1!B9</f>
        <v>Chippewa</v>
      </c>
      <c r="F17" s="1" t="str">
        <f t="shared" si="9"/>
        <v>County</v>
      </c>
      <c r="G17" s="5" t="s">
        <v>132</v>
      </c>
      <c r="H17" s="2">
        <v>99400</v>
      </c>
      <c r="I17" s="6" t="str">
        <f>$I$16</f>
        <v>Low (80%) Income Limits ($)</v>
      </c>
      <c r="J17" s="6" t="str">
        <f t="shared" si="0"/>
        <v>1 person</v>
      </c>
      <c r="K17" s="3">
        <v>55650</v>
      </c>
      <c r="L17" s="3" t="str">
        <f t="shared" si="1"/>
        <v>2 people</v>
      </c>
      <c r="M17" s="3">
        <v>63600</v>
      </c>
      <c r="N17" s="3" t="str">
        <f t="shared" si="2"/>
        <v>3 people</v>
      </c>
      <c r="O17" s="3">
        <v>71550</v>
      </c>
      <c r="P17" s="3" t="str">
        <f t="shared" si="3"/>
        <v>4 people</v>
      </c>
      <c r="Q17" s="3">
        <v>79500</v>
      </c>
      <c r="R17" s="3" t="str">
        <f t="shared" si="4"/>
        <v>5 people</v>
      </c>
      <c r="S17" s="3">
        <v>85900</v>
      </c>
      <c r="T17" s="3" t="str">
        <f t="shared" si="5"/>
        <v>6 people</v>
      </c>
      <c r="U17" s="3">
        <v>92250</v>
      </c>
      <c r="V17" s="3" t="str">
        <f t="shared" si="6"/>
        <v>7 people</v>
      </c>
      <c r="W17" s="3">
        <v>98600</v>
      </c>
      <c r="X17" s="3" t="str">
        <f t="shared" si="7"/>
        <v>8 people</v>
      </c>
      <c r="Y17" s="3">
        <v>104950</v>
      </c>
    </row>
    <row r="18" spans="1:25" x14ac:dyDescent="0.3">
      <c r="A18" s="1">
        <f t="shared" si="10"/>
        <v>10</v>
      </c>
      <c r="B18" s="1" t="str">
        <f t="shared" si="8"/>
        <v>Wisconsin</v>
      </c>
      <c r="C18" s="1" t="s">
        <v>18</v>
      </c>
      <c r="D18" s="1" t="s">
        <v>19</v>
      </c>
      <c r="E18" s="1" t="str">
        <f>[1]Sheet1!B10</f>
        <v>Clark</v>
      </c>
      <c r="F18" s="1" t="str">
        <f t="shared" si="9"/>
        <v>County</v>
      </c>
      <c r="G18" s="5" t="s">
        <v>133</v>
      </c>
      <c r="H18" s="2">
        <v>79600</v>
      </c>
      <c r="I18" s="1" t="s">
        <v>106</v>
      </c>
      <c r="J18" s="1" t="str">
        <f t="shared" si="0"/>
        <v>1 person</v>
      </c>
      <c r="K18" s="3">
        <v>48550</v>
      </c>
      <c r="L18" s="3" t="str">
        <f t="shared" si="1"/>
        <v>2 people</v>
      </c>
      <c r="M18" s="3">
        <v>55450</v>
      </c>
      <c r="N18" s="3" t="str">
        <f t="shared" si="2"/>
        <v>3 people</v>
      </c>
      <c r="O18" s="3">
        <v>62400</v>
      </c>
      <c r="P18" s="3" t="str">
        <f t="shared" si="3"/>
        <v>4 people</v>
      </c>
      <c r="Q18" s="3">
        <v>69300</v>
      </c>
      <c r="R18" s="3" t="str">
        <f t="shared" si="4"/>
        <v>5 people</v>
      </c>
      <c r="S18" s="3">
        <v>74850</v>
      </c>
      <c r="T18" s="3" t="str">
        <f t="shared" si="5"/>
        <v>6 people</v>
      </c>
      <c r="U18" s="3">
        <v>80400</v>
      </c>
      <c r="V18" s="3" t="str">
        <f t="shared" si="6"/>
        <v>7 people</v>
      </c>
      <c r="W18" s="3">
        <v>85950</v>
      </c>
      <c r="X18" s="3" t="str">
        <f t="shared" si="7"/>
        <v>8 people</v>
      </c>
      <c r="Y18" s="3">
        <v>91500</v>
      </c>
    </row>
    <row r="19" spans="1:25" ht="28.8" x14ac:dyDescent="0.3">
      <c r="A19" s="1">
        <f t="shared" si="10"/>
        <v>11</v>
      </c>
      <c r="B19" s="1" t="str">
        <f t="shared" si="8"/>
        <v>Wisconsin</v>
      </c>
      <c r="C19" s="1" t="s">
        <v>20</v>
      </c>
      <c r="D19" s="1" t="s">
        <v>21</v>
      </c>
      <c r="E19" s="1" t="str">
        <f>[1]Sheet1!B11</f>
        <v>Columbia</v>
      </c>
      <c r="F19" s="1" t="str">
        <f t="shared" si="9"/>
        <v>County</v>
      </c>
      <c r="G19" s="5" t="s">
        <v>134</v>
      </c>
      <c r="H19" s="2">
        <v>99600</v>
      </c>
      <c r="I19" s="1" t="s">
        <v>106</v>
      </c>
      <c r="J19" s="1" t="str">
        <f t="shared" si="0"/>
        <v>1 person</v>
      </c>
      <c r="K19" s="3">
        <v>55800</v>
      </c>
      <c r="L19" s="3" t="str">
        <f t="shared" si="1"/>
        <v>2 people</v>
      </c>
      <c r="M19" s="3">
        <v>63800</v>
      </c>
      <c r="N19" s="3" t="str">
        <f t="shared" si="2"/>
        <v>3 people</v>
      </c>
      <c r="O19" s="3">
        <v>71750</v>
      </c>
      <c r="P19" s="3" t="str">
        <f t="shared" si="3"/>
        <v>4 people</v>
      </c>
      <c r="Q19" s="3">
        <v>79700</v>
      </c>
      <c r="R19" s="3" t="str">
        <f t="shared" si="4"/>
        <v>5 people</v>
      </c>
      <c r="S19" s="3">
        <v>86100</v>
      </c>
      <c r="T19" s="3" t="str">
        <f t="shared" si="5"/>
        <v>6 people</v>
      </c>
      <c r="U19" s="3">
        <v>92500</v>
      </c>
      <c r="V19" s="3" t="str">
        <f t="shared" si="6"/>
        <v>7 people</v>
      </c>
      <c r="W19" s="3">
        <v>98850</v>
      </c>
      <c r="X19" s="3" t="str">
        <f t="shared" si="7"/>
        <v>8 people</v>
      </c>
      <c r="Y19" s="3">
        <v>105250</v>
      </c>
    </row>
    <row r="20" spans="1:25" x14ac:dyDescent="0.3">
      <c r="A20" s="1">
        <f t="shared" si="10"/>
        <v>12</v>
      </c>
      <c r="B20" s="1" t="str">
        <f t="shared" si="8"/>
        <v>Wisconsin</v>
      </c>
      <c r="C20" s="1" t="s">
        <v>22</v>
      </c>
      <c r="D20" s="1" t="s">
        <v>23</v>
      </c>
      <c r="E20" s="1" t="str">
        <f>[1]Sheet1!B12</f>
        <v>Crawford</v>
      </c>
      <c r="F20" s="1" t="str">
        <f t="shared" si="9"/>
        <v>County</v>
      </c>
      <c r="G20" s="5" t="s">
        <v>135</v>
      </c>
      <c r="H20" s="2">
        <v>79300</v>
      </c>
      <c r="I20" s="1" t="s">
        <v>106</v>
      </c>
      <c r="J20" s="1" t="str">
        <f t="shared" si="0"/>
        <v>1 person</v>
      </c>
      <c r="K20" s="3">
        <v>48550</v>
      </c>
      <c r="L20" s="3" t="str">
        <f t="shared" si="1"/>
        <v>2 people</v>
      </c>
      <c r="M20" s="3">
        <v>55450</v>
      </c>
      <c r="N20" s="3" t="str">
        <f t="shared" si="2"/>
        <v>3 people</v>
      </c>
      <c r="O20" s="3">
        <v>62400</v>
      </c>
      <c r="P20" s="3" t="str">
        <f t="shared" si="3"/>
        <v>4 people</v>
      </c>
      <c r="Q20" s="3">
        <v>69300</v>
      </c>
      <c r="R20" s="3" t="str">
        <f t="shared" si="4"/>
        <v>5 people</v>
      </c>
      <c r="S20" s="3">
        <v>74850</v>
      </c>
      <c r="T20" s="3" t="str">
        <f t="shared" si="5"/>
        <v>6 people</v>
      </c>
      <c r="U20" s="3">
        <v>80400</v>
      </c>
      <c r="V20" s="3" t="str">
        <f t="shared" si="6"/>
        <v>7 people</v>
      </c>
      <c r="W20" s="3">
        <v>85950</v>
      </c>
      <c r="X20" s="3" t="str">
        <f t="shared" si="7"/>
        <v>8 people</v>
      </c>
      <c r="Y20" s="3">
        <v>91500</v>
      </c>
    </row>
    <row r="21" spans="1:25" ht="28.8" x14ac:dyDescent="0.3">
      <c r="A21" s="1">
        <f t="shared" si="10"/>
        <v>13</v>
      </c>
      <c r="B21" s="1" t="str">
        <f t="shared" si="8"/>
        <v>Wisconsin</v>
      </c>
      <c r="C21" s="1" t="s">
        <v>24</v>
      </c>
      <c r="D21" s="1" t="s">
        <v>25</v>
      </c>
      <c r="E21" s="1" t="str">
        <f>[1]Sheet1!B13</f>
        <v>Dane</v>
      </c>
      <c r="F21" s="1" t="str">
        <f t="shared" si="9"/>
        <v>County</v>
      </c>
      <c r="G21" s="5" t="s">
        <v>117</v>
      </c>
      <c r="H21" s="2">
        <v>125900</v>
      </c>
      <c r="I21" s="1" t="s">
        <v>106</v>
      </c>
      <c r="J21" s="1" t="str">
        <f t="shared" si="0"/>
        <v>1 person</v>
      </c>
      <c r="K21" s="3">
        <v>68500</v>
      </c>
      <c r="L21" s="3" t="str">
        <f t="shared" si="1"/>
        <v>2 people</v>
      </c>
      <c r="M21" s="3">
        <v>78250</v>
      </c>
      <c r="N21" s="3" t="str">
        <f t="shared" si="2"/>
        <v>3 people</v>
      </c>
      <c r="O21" s="3">
        <v>88050</v>
      </c>
      <c r="P21" s="3" t="str">
        <f t="shared" si="3"/>
        <v>4 people</v>
      </c>
      <c r="Q21" s="3">
        <v>97800</v>
      </c>
      <c r="R21" s="3" t="str">
        <f t="shared" si="4"/>
        <v>5 people</v>
      </c>
      <c r="S21" s="3">
        <v>105650</v>
      </c>
      <c r="T21" s="3" t="str">
        <f t="shared" si="5"/>
        <v>6 people</v>
      </c>
      <c r="U21" s="3">
        <v>113450</v>
      </c>
      <c r="V21" s="3" t="str">
        <f t="shared" si="6"/>
        <v>7 people</v>
      </c>
      <c r="W21" s="3">
        <v>121300</v>
      </c>
      <c r="X21" s="3" t="str">
        <f t="shared" si="7"/>
        <v>8 people</v>
      </c>
      <c r="Y21" s="3">
        <v>129100</v>
      </c>
    </row>
    <row r="22" spans="1:25" x14ac:dyDescent="0.3">
      <c r="A22" s="1">
        <f t="shared" si="10"/>
        <v>14</v>
      </c>
      <c r="B22" s="1" t="str">
        <f t="shared" si="8"/>
        <v>Wisconsin</v>
      </c>
      <c r="C22" s="1" t="s">
        <v>26</v>
      </c>
      <c r="D22" s="1" t="s">
        <v>27</v>
      </c>
      <c r="E22" s="1" t="str">
        <f>[1]Sheet1!B14</f>
        <v>Dodge</v>
      </c>
      <c r="F22" s="1" t="str">
        <f t="shared" si="9"/>
        <v>County</v>
      </c>
      <c r="G22" s="5" t="s">
        <v>136</v>
      </c>
      <c r="H22" s="2">
        <v>91700</v>
      </c>
      <c r="I22" s="1" t="str">
        <f>$I$21</f>
        <v>Low (80%) Income Limits ($)</v>
      </c>
      <c r="J22" s="1" t="str">
        <f t="shared" si="0"/>
        <v>1 person</v>
      </c>
      <c r="K22" s="3">
        <v>51350</v>
      </c>
      <c r="L22" s="3" t="str">
        <f t="shared" si="1"/>
        <v>2 people</v>
      </c>
      <c r="M22" s="3">
        <v>58700</v>
      </c>
      <c r="N22" s="3" t="str">
        <f t="shared" si="2"/>
        <v>3 people</v>
      </c>
      <c r="O22" s="3">
        <v>66050</v>
      </c>
      <c r="P22" s="3" t="str">
        <f t="shared" si="3"/>
        <v>4 people</v>
      </c>
      <c r="Q22" s="3">
        <v>73350</v>
      </c>
      <c r="R22" s="3" t="str">
        <f t="shared" si="4"/>
        <v>5 people</v>
      </c>
      <c r="S22" s="3">
        <v>79250</v>
      </c>
      <c r="T22" s="3" t="str">
        <f t="shared" si="5"/>
        <v>6 people</v>
      </c>
      <c r="U22" s="3">
        <v>85100</v>
      </c>
      <c r="V22" s="3" t="str">
        <f t="shared" si="6"/>
        <v>7 people</v>
      </c>
      <c r="W22" s="3">
        <v>91000</v>
      </c>
      <c r="X22" s="3" t="str">
        <f t="shared" si="7"/>
        <v>8 people</v>
      </c>
      <c r="Y22" s="3">
        <v>96850</v>
      </c>
    </row>
    <row r="23" spans="1:25" x14ac:dyDescent="0.3">
      <c r="A23" s="1">
        <f t="shared" si="10"/>
        <v>15</v>
      </c>
      <c r="B23" s="1" t="str">
        <f t="shared" si="8"/>
        <v>Wisconsin</v>
      </c>
      <c r="C23" s="1" t="s">
        <v>28</v>
      </c>
      <c r="D23" s="1" t="s">
        <v>29</v>
      </c>
      <c r="E23" s="1" t="str">
        <f>[1]Sheet1!B15</f>
        <v>Door</v>
      </c>
      <c r="F23" s="1" t="str">
        <f t="shared" si="9"/>
        <v>County</v>
      </c>
      <c r="G23" s="5" t="s">
        <v>137</v>
      </c>
      <c r="H23" s="2">
        <v>92300</v>
      </c>
      <c r="I23" s="1" t="s">
        <v>106</v>
      </c>
      <c r="J23" s="1" t="str">
        <f t="shared" si="0"/>
        <v>1 person</v>
      </c>
      <c r="K23" s="3">
        <v>51700</v>
      </c>
      <c r="L23" s="3" t="str">
        <f t="shared" si="1"/>
        <v>2 people</v>
      </c>
      <c r="M23" s="3">
        <v>59100</v>
      </c>
      <c r="N23" s="3" t="str">
        <f t="shared" si="2"/>
        <v>3 people</v>
      </c>
      <c r="O23" s="3">
        <v>66500</v>
      </c>
      <c r="P23" s="3" t="str">
        <f t="shared" si="3"/>
        <v>4 people</v>
      </c>
      <c r="Q23" s="3">
        <v>73850</v>
      </c>
      <c r="R23" s="3" t="str">
        <f t="shared" si="4"/>
        <v>5 people</v>
      </c>
      <c r="S23" s="3">
        <v>79800</v>
      </c>
      <c r="T23" s="3" t="str">
        <f t="shared" si="5"/>
        <v>6 people</v>
      </c>
      <c r="U23" s="3">
        <v>85700</v>
      </c>
      <c r="V23" s="3" t="str">
        <f t="shared" si="6"/>
        <v>7 people</v>
      </c>
      <c r="W23" s="3">
        <v>91600</v>
      </c>
      <c r="X23" s="3" t="str">
        <f t="shared" si="7"/>
        <v>8 people</v>
      </c>
      <c r="Y23" s="3">
        <v>97500</v>
      </c>
    </row>
    <row r="24" spans="1:25" ht="28.8" x14ac:dyDescent="0.3">
      <c r="A24" s="1">
        <f t="shared" si="10"/>
        <v>16</v>
      </c>
      <c r="B24" s="1" t="str">
        <f t="shared" si="8"/>
        <v>Wisconsin</v>
      </c>
      <c r="C24" s="1" t="s">
        <v>30</v>
      </c>
      <c r="D24" s="1" t="s">
        <v>31</v>
      </c>
      <c r="E24" s="1" t="str">
        <f>[1]Sheet1!B16</f>
        <v>Douglas</v>
      </c>
      <c r="F24" s="1" t="str">
        <f t="shared" si="9"/>
        <v>County</v>
      </c>
      <c r="G24" s="5" t="s">
        <v>138</v>
      </c>
      <c r="H24" s="2">
        <v>95200</v>
      </c>
      <c r="I24" s="1" t="s">
        <v>106</v>
      </c>
      <c r="J24" s="1" t="str">
        <f t="shared" si="0"/>
        <v>1 person</v>
      </c>
      <c r="K24" s="3">
        <v>53350</v>
      </c>
      <c r="L24" s="3" t="str">
        <f t="shared" si="1"/>
        <v>2 people</v>
      </c>
      <c r="M24" s="3">
        <v>60950</v>
      </c>
      <c r="N24" s="3" t="str">
        <f t="shared" si="2"/>
        <v>3 people</v>
      </c>
      <c r="O24" s="3">
        <v>68550</v>
      </c>
      <c r="P24" s="3" t="str">
        <f t="shared" si="3"/>
        <v>4 people</v>
      </c>
      <c r="Q24" s="3">
        <v>76150</v>
      </c>
      <c r="R24" s="3" t="str">
        <f t="shared" si="4"/>
        <v>5 people</v>
      </c>
      <c r="S24" s="3">
        <v>82250</v>
      </c>
      <c r="T24" s="3" t="str">
        <f t="shared" si="5"/>
        <v>6 people</v>
      </c>
      <c r="U24" s="3">
        <v>88350</v>
      </c>
      <c r="V24" s="3" t="str">
        <f t="shared" si="6"/>
        <v>7 people</v>
      </c>
      <c r="W24" s="3">
        <v>94450</v>
      </c>
      <c r="X24" s="3" t="str">
        <f t="shared" si="7"/>
        <v>8 people</v>
      </c>
      <c r="Y24" s="3">
        <v>100550</v>
      </c>
    </row>
    <row r="25" spans="1:25" x14ac:dyDescent="0.3">
      <c r="A25" s="1">
        <f t="shared" si="10"/>
        <v>17</v>
      </c>
      <c r="B25" s="1" t="str">
        <f t="shared" si="8"/>
        <v>Wisconsin</v>
      </c>
      <c r="C25" s="1" t="s">
        <v>32</v>
      </c>
      <c r="D25" s="1" t="s">
        <v>33</v>
      </c>
      <c r="E25" s="1" t="str">
        <f>[1]Sheet1!B17</f>
        <v>Dunn</v>
      </c>
      <c r="F25" s="1" t="str">
        <f t="shared" si="9"/>
        <v>County</v>
      </c>
      <c r="G25" s="5" t="s">
        <v>139</v>
      </c>
      <c r="H25" s="2">
        <v>94400</v>
      </c>
      <c r="I25" s="1" t="s">
        <v>106</v>
      </c>
      <c r="J25" s="1" t="str">
        <f t="shared" si="0"/>
        <v>1 person</v>
      </c>
      <c r="K25" s="3">
        <v>52850</v>
      </c>
      <c r="L25" s="3" t="str">
        <f t="shared" si="1"/>
        <v>2 people</v>
      </c>
      <c r="M25" s="3">
        <v>60400</v>
      </c>
      <c r="N25" s="3" t="str">
        <f t="shared" si="2"/>
        <v>3 people</v>
      </c>
      <c r="O25" s="3">
        <v>67950</v>
      </c>
      <c r="P25" s="3" t="str">
        <f t="shared" si="3"/>
        <v>4 people</v>
      </c>
      <c r="Q25" s="3">
        <v>75500</v>
      </c>
      <c r="R25" s="3" t="str">
        <f t="shared" si="4"/>
        <v>5 people</v>
      </c>
      <c r="S25" s="3">
        <v>81550</v>
      </c>
      <c r="T25" s="3" t="str">
        <f t="shared" si="5"/>
        <v>6 people</v>
      </c>
      <c r="U25" s="3">
        <v>87600</v>
      </c>
      <c r="V25" s="3" t="str">
        <f t="shared" si="6"/>
        <v>7 people</v>
      </c>
      <c r="W25" s="3">
        <v>93650</v>
      </c>
      <c r="X25" s="3" t="str">
        <f t="shared" si="7"/>
        <v>8 people</v>
      </c>
      <c r="Y25" s="3">
        <v>99700</v>
      </c>
    </row>
    <row r="26" spans="1:25" x14ac:dyDescent="0.3">
      <c r="A26" s="1">
        <f t="shared" si="10"/>
        <v>18</v>
      </c>
      <c r="B26" s="1" t="str">
        <f t="shared" si="8"/>
        <v>Wisconsin</v>
      </c>
      <c r="C26" s="1" t="s">
        <v>34</v>
      </c>
      <c r="D26" s="1" t="s">
        <v>35</v>
      </c>
      <c r="E26" s="1" t="str">
        <f>[1]Sheet1!B18</f>
        <v>Eau Claire</v>
      </c>
      <c r="F26" s="1" t="str">
        <f t="shared" si="9"/>
        <v>County</v>
      </c>
      <c r="G26" s="5" t="s">
        <v>132</v>
      </c>
      <c r="H26" s="2">
        <v>99400</v>
      </c>
      <c r="I26" s="1" t="s">
        <v>106</v>
      </c>
      <c r="J26" s="1" t="str">
        <f t="shared" si="0"/>
        <v>1 person</v>
      </c>
      <c r="K26" s="3">
        <v>55650</v>
      </c>
      <c r="L26" s="3" t="str">
        <f t="shared" si="1"/>
        <v>2 people</v>
      </c>
      <c r="M26" s="3">
        <v>63600</v>
      </c>
      <c r="N26" s="3" t="str">
        <f t="shared" si="2"/>
        <v>3 people</v>
      </c>
      <c r="O26" s="3">
        <v>71550</v>
      </c>
      <c r="P26" s="3" t="str">
        <f t="shared" si="3"/>
        <v>4 people</v>
      </c>
      <c r="Q26" s="3">
        <v>79500</v>
      </c>
      <c r="R26" s="3" t="str">
        <f t="shared" si="4"/>
        <v>5 people</v>
      </c>
      <c r="S26" s="3">
        <v>85900</v>
      </c>
      <c r="T26" s="3" t="str">
        <f t="shared" si="5"/>
        <v>6 people</v>
      </c>
      <c r="U26" s="3">
        <v>92250</v>
      </c>
      <c r="V26" s="3" t="str">
        <f t="shared" si="6"/>
        <v>7 people</v>
      </c>
      <c r="W26" s="3">
        <v>98600</v>
      </c>
      <c r="X26" s="3" t="str">
        <f t="shared" si="7"/>
        <v>8 people</v>
      </c>
      <c r="Y26" s="3">
        <v>104950</v>
      </c>
    </row>
    <row r="27" spans="1:25" x14ac:dyDescent="0.3">
      <c r="A27" s="1">
        <f t="shared" si="10"/>
        <v>19</v>
      </c>
      <c r="B27" s="1" t="str">
        <f t="shared" si="8"/>
        <v>Wisconsin</v>
      </c>
      <c r="C27" s="1" t="s">
        <v>36</v>
      </c>
      <c r="D27" s="1" t="s">
        <v>37</v>
      </c>
      <c r="E27" s="1" t="str">
        <f>[1]Sheet1!B19</f>
        <v>Florence</v>
      </c>
      <c r="F27" s="1" t="str">
        <f t="shared" si="9"/>
        <v>County</v>
      </c>
      <c r="G27" s="5" t="s">
        <v>140</v>
      </c>
      <c r="H27" s="2">
        <v>75900</v>
      </c>
      <c r="I27" s="1" t="s">
        <v>106</v>
      </c>
      <c r="J27" s="1" t="str">
        <f t="shared" si="0"/>
        <v>1 person</v>
      </c>
      <c r="K27" s="3">
        <v>48550</v>
      </c>
      <c r="L27" s="3" t="str">
        <f t="shared" si="1"/>
        <v>2 people</v>
      </c>
      <c r="M27" s="3">
        <v>55450</v>
      </c>
      <c r="N27" s="3" t="str">
        <f t="shared" si="2"/>
        <v>3 people</v>
      </c>
      <c r="O27" s="3">
        <v>62400</v>
      </c>
      <c r="P27" s="3" t="str">
        <f t="shared" si="3"/>
        <v>4 people</v>
      </c>
      <c r="Q27" s="3">
        <v>69300</v>
      </c>
      <c r="R27" s="3" t="str">
        <f t="shared" si="4"/>
        <v>5 people</v>
      </c>
      <c r="S27" s="3">
        <v>74850</v>
      </c>
      <c r="T27" s="3" t="str">
        <f t="shared" si="5"/>
        <v>6 people</v>
      </c>
      <c r="U27" s="3">
        <v>80400</v>
      </c>
      <c r="V27" s="3" t="str">
        <f t="shared" si="6"/>
        <v>7 people</v>
      </c>
      <c r="W27" s="3">
        <v>85950</v>
      </c>
      <c r="X27" s="3" t="str">
        <f t="shared" si="7"/>
        <v>8 people</v>
      </c>
      <c r="Y27" s="3">
        <v>91500</v>
      </c>
    </row>
    <row r="28" spans="1:25" x14ac:dyDescent="0.3">
      <c r="A28" s="1">
        <f t="shared" si="10"/>
        <v>20</v>
      </c>
      <c r="B28" s="1" t="str">
        <f t="shared" si="8"/>
        <v>Wisconsin</v>
      </c>
      <c r="C28" s="1" t="s">
        <v>38</v>
      </c>
      <c r="D28" s="1" t="s">
        <v>39</v>
      </c>
      <c r="E28" s="1" t="str">
        <f>[1]Sheet1!B20</f>
        <v>Fond du Lac</v>
      </c>
      <c r="F28" s="1" t="str">
        <f t="shared" si="9"/>
        <v>County</v>
      </c>
      <c r="G28" s="5" t="s">
        <v>141</v>
      </c>
      <c r="H28" s="2">
        <v>95700</v>
      </c>
      <c r="I28" s="1" t="s">
        <v>106</v>
      </c>
      <c r="J28" s="1" t="str">
        <f t="shared" si="0"/>
        <v>1 person</v>
      </c>
      <c r="K28" s="3">
        <v>53600</v>
      </c>
      <c r="L28" s="3" t="str">
        <f t="shared" si="1"/>
        <v>2 people</v>
      </c>
      <c r="M28" s="3">
        <v>61250</v>
      </c>
      <c r="N28" s="3" t="str">
        <f t="shared" si="2"/>
        <v>3 people</v>
      </c>
      <c r="O28" s="3">
        <v>68900</v>
      </c>
      <c r="P28" s="3" t="str">
        <f t="shared" si="3"/>
        <v>4 people</v>
      </c>
      <c r="Q28" s="3">
        <v>76550</v>
      </c>
      <c r="R28" s="3" t="str">
        <f t="shared" si="4"/>
        <v>5 people</v>
      </c>
      <c r="S28" s="3">
        <v>82700</v>
      </c>
      <c r="T28" s="3" t="str">
        <f t="shared" si="5"/>
        <v>6 people</v>
      </c>
      <c r="U28" s="3">
        <v>88800</v>
      </c>
      <c r="V28" s="3" t="str">
        <f t="shared" si="6"/>
        <v>7 people</v>
      </c>
      <c r="W28" s="3">
        <v>94950</v>
      </c>
      <c r="X28" s="3" t="str">
        <f t="shared" si="7"/>
        <v>8 people</v>
      </c>
      <c r="Y28" s="3">
        <v>101050</v>
      </c>
    </row>
    <row r="29" spans="1:25" x14ac:dyDescent="0.3">
      <c r="A29" s="1">
        <f t="shared" si="10"/>
        <v>21</v>
      </c>
      <c r="B29" s="1" t="str">
        <f t="shared" si="8"/>
        <v>Wisconsin</v>
      </c>
      <c r="C29" s="1" t="s">
        <v>40</v>
      </c>
      <c r="D29" s="1" t="s">
        <v>41</v>
      </c>
      <c r="E29" s="1" t="str">
        <f>[1]Sheet1!B21</f>
        <v>Forest</v>
      </c>
      <c r="F29" s="1" t="str">
        <f t="shared" si="9"/>
        <v>County</v>
      </c>
      <c r="G29" s="5" t="s">
        <v>142</v>
      </c>
      <c r="H29" s="2">
        <v>70900</v>
      </c>
      <c r="I29" s="1" t="s">
        <v>106</v>
      </c>
      <c r="J29" s="1" t="str">
        <f t="shared" si="0"/>
        <v>1 person</v>
      </c>
      <c r="K29" s="3">
        <v>48550</v>
      </c>
      <c r="L29" s="3" t="str">
        <f t="shared" si="1"/>
        <v>2 people</v>
      </c>
      <c r="M29" s="3">
        <v>55450</v>
      </c>
      <c r="N29" s="3" t="str">
        <f t="shared" si="2"/>
        <v>3 people</v>
      </c>
      <c r="O29" s="3">
        <v>62400</v>
      </c>
      <c r="P29" s="3" t="str">
        <f t="shared" si="3"/>
        <v>4 people</v>
      </c>
      <c r="Q29" s="3">
        <v>69300</v>
      </c>
      <c r="R29" s="3" t="str">
        <f t="shared" si="4"/>
        <v>5 people</v>
      </c>
      <c r="S29" s="3">
        <v>74850</v>
      </c>
      <c r="T29" s="3" t="str">
        <f t="shared" si="5"/>
        <v>6 people</v>
      </c>
      <c r="U29" s="3">
        <v>80400</v>
      </c>
      <c r="V29" s="3" t="str">
        <f t="shared" si="6"/>
        <v>7 people</v>
      </c>
      <c r="W29" s="3">
        <v>85950</v>
      </c>
      <c r="X29" s="3" t="str">
        <f t="shared" si="7"/>
        <v>8 people</v>
      </c>
      <c r="Y29" s="3">
        <v>91500</v>
      </c>
    </row>
    <row r="30" spans="1:25" ht="14.4" customHeight="1" x14ac:dyDescent="0.3">
      <c r="A30" s="1">
        <f t="shared" si="10"/>
        <v>22</v>
      </c>
      <c r="B30" s="1" t="str">
        <f t="shared" si="8"/>
        <v>Wisconsin</v>
      </c>
      <c r="C30" s="1" t="s">
        <v>42</v>
      </c>
      <c r="D30" s="1" t="s">
        <v>43</v>
      </c>
      <c r="E30" s="1" t="str">
        <f>[1]Sheet1!B22</f>
        <v>Grant</v>
      </c>
      <c r="F30" s="1" t="str">
        <f t="shared" si="9"/>
        <v>County</v>
      </c>
      <c r="G30" s="5" t="s">
        <v>143</v>
      </c>
      <c r="H30" s="2">
        <v>88300</v>
      </c>
      <c r="I30" s="1" t="s">
        <v>106</v>
      </c>
      <c r="J30" s="1" t="str">
        <f t="shared" si="0"/>
        <v>1 person</v>
      </c>
      <c r="K30" s="3">
        <v>49500</v>
      </c>
      <c r="L30" s="3" t="str">
        <f t="shared" si="1"/>
        <v>2 people</v>
      </c>
      <c r="M30" s="3">
        <v>56550</v>
      </c>
      <c r="N30" s="3" t="str">
        <f t="shared" si="2"/>
        <v>3 people</v>
      </c>
      <c r="O30" s="3">
        <v>63600</v>
      </c>
      <c r="P30" s="3" t="str">
        <f t="shared" si="3"/>
        <v>4 people</v>
      </c>
      <c r="Q30" s="3">
        <v>70650</v>
      </c>
      <c r="R30" s="3" t="str">
        <f t="shared" si="4"/>
        <v>5 people</v>
      </c>
      <c r="S30" s="3">
        <v>76350</v>
      </c>
      <c r="T30" s="3" t="str">
        <f t="shared" si="5"/>
        <v>6 people</v>
      </c>
      <c r="U30" s="3">
        <v>82000</v>
      </c>
      <c r="V30" s="3" t="str">
        <f t="shared" si="6"/>
        <v>7 people</v>
      </c>
      <c r="W30" s="3">
        <v>87650</v>
      </c>
      <c r="X30" s="3" t="str">
        <f t="shared" si="7"/>
        <v>8 people</v>
      </c>
      <c r="Y30" s="3">
        <v>93300</v>
      </c>
    </row>
    <row r="31" spans="1:25" ht="28.8" x14ac:dyDescent="0.3">
      <c r="A31" s="1">
        <f t="shared" si="10"/>
        <v>23</v>
      </c>
      <c r="B31" s="1" t="str">
        <f t="shared" si="8"/>
        <v>Wisconsin</v>
      </c>
      <c r="C31" s="1" t="s">
        <v>44</v>
      </c>
      <c r="D31" s="1" t="s">
        <v>45</v>
      </c>
      <c r="E31" s="1" t="str">
        <f>[1]Sheet1!B23</f>
        <v>Green</v>
      </c>
      <c r="F31" s="1" t="str">
        <f t="shared" si="9"/>
        <v>County</v>
      </c>
      <c r="G31" s="5" t="s">
        <v>144</v>
      </c>
      <c r="H31" s="2">
        <v>98000</v>
      </c>
      <c r="I31" s="1" t="s">
        <v>106</v>
      </c>
      <c r="J31" s="1" t="str">
        <f t="shared" si="0"/>
        <v>1 person</v>
      </c>
      <c r="K31" s="3">
        <v>54900</v>
      </c>
      <c r="L31" s="3" t="str">
        <f t="shared" si="1"/>
        <v>2 people</v>
      </c>
      <c r="M31" s="3">
        <v>62750</v>
      </c>
      <c r="N31" s="3" t="str">
        <f t="shared" si="2"/>
        <v>3 people</v>
      </c>
      <c r="O31" s="3">
        <v>70600</v>
      </c>
      <c r="P31" s="3" t="str">
        <f t="shared" si="3"/>
        <v>4 people</v>
      </c>
      <c r="Q31" s="3">
        <v>78400</v>
      </c>
      <c r="R31" s="3" t="str">
        <f t="shared" si="4"/>
        <v>5 people</v>
      </c>
      <c r="S31" s="3">
        <v>84700</v>
      </c>
      <c r="T31" s="3" t="str">
        <f t="shared" si="5"/>
        <v>6 people</v>
      </c>
      <c r="U31" s="3">
        <v>90950</v>
      </c>
      <c r="V31" s="3" t="str">
        <f t="shared" si="6"/>
        <v>7 people</v>
      </c>
      <c r="W31" s="3">
        <v>97250</v>
      </c>
      <c r="X31" s="3" t="str">
        <f t="shared" si="7"/>
        <v>8 people</v>
      </c>
      <c r="Y31" s="3">
        <v>103500</v>
      </c>
    </row>
    <row r="32" spans="1:25" x14ac:dyDescent="0.3">
      <c r="A32" s="1">
        <f t="shared" si="10"/>
        <v>24</v>
      </c>
      <c r="B32" s="1" t="str">
        <f t="shared" si="8"/>
        <v>Wisconsin</v>
      </c>
      <c r="C32" s="1" t="s">
        <v>46</v>
      </c>
      <c r="D32" s="1" t="s">
        <v>47</v>
      </c>
      <c r="E32" s="1" t="str">
        <f>[1]Sheet1!B24</f>
        <v>Green Lake</v>
      </c>
      <c r="F32" s="1" t="str">
        <f t="shared" si="9"/>
        <v>County</v>
      </c>
      <c r="G32" s="5" t="s">
        <v>145</v>
      </c>
      <c r="H32" s="2">
        <v>86600</v>
      </c>
      <c r="I32" s="1" t="s">
        <v>106</v>
      </c>
      <c r="J32" s="1" t="str">
        <f t="shared" si="0"/>
        <v>1 person</v>
      </c>
      <c r="K32" s="3">
        <v>48550</v>
      </c>
      <c r="L32" s="3" t="str">
        <f t="shared" si="1"/>
        <v>2 people</v>
      </c>
      <c r="M32" s="3">
        <v>55450</v>
      </c>
      <c r="N32" s="3" t="str">
        <f t="shared" si="2"/>
        <v>3 people</v>
      </c>
      <c r="O32" s="3">
        <v>62400</v>
      </c>
      <c r="P32" s="3" t="str">
        <f t="shared" si="3"/>
        <v>4 people</v>
      </c>
      <c r="Q32" s="3">
        <v>69300</v>
      </c>
      <c r="R32" s="3" t="str">
        <f t="shared" si="4"/>
        <v>5 people</v>
      </c>
      <c r="S32" s="3">
        <v>74850</v>
      </c>
      <c r="T32" s="3" t="str">
        <f t="shared" si="5"/>
        <v>6 people</v>
      </c>
      <c r="U32" s="3">
        <v>80400</v>
      </c>
      <c r="V32" s="3" t="str">
        <f t="shared" si="6"/>
        <v>7 people</v>
      </c>
      <c r="W32" s="3">
        <v>85950</v>
      </c>
      <c r="X32" s="3" t="str">
        <f t="shared" si="7"/>
        <v>8 people</v>
      </c>
      <c r="Y32" s="3">
        <v>91500</v>
      </c>
    </row>
    <row r="33" spans="1:25" ht="28.8" x14ac:dyDescent="0.3">
      <c r="A33" s="1">
        <f t="shared" si="10"/>
        <v>25</v>
      </c>
      <c r="B33" s="1" t="str">
        <f t="shared" si="8"/>
        <v>Wisconsin</v>
      </c>
      <c r="C33" s="1" t="s">
        <v>48</v>
      </c>
      <c r="D33" s="1" t="s">
        <v>49</v>
      </c>
      <c r="E33" s="1" t="str">
        <f>[1]Sheet1!B25</f>
        <v>Iowa</v>
      </c>
      <c r="F33" s="1" t="str">
        <f t="shared" si="9"/>
        <v>County</v>
      </c>
      <c r="G33" s="5" t="s">
        <v>146</v>
      </c>
      <c r="H33" s="2">
        <v>107800</v>
      </c>
      <c r="I33" s="1" t="s">
        <v>106</v>
      </c>
      <c r="J33" s="1" t="str">
        <f t="shared" si="0"/>
        <v>1 person</v>
      </c>
      <c r="K33" s="3">
        <v>59000</v>
      </c>
      <c r="L33" s="3" t="str">
        <f t="shared" si="1"/>
        <v>2 people</v>
      </c>
      <c r="M33" s="3">
        <v>67400</v>
      </c>
      <c r="N33" s="3" t="str">
        <f t="shared" si="2"/>
        <v>3 people</v>
      </c>
      <c r="O33" s="3">
        <v>75850</v>
      </c>
      <c r="P33" s="3" t="str">
        <f t="shared" si="3"/>
        <v>4 people</v>
      </c>
      <c r="Q33" s="3">
        <v>84250</v>
      </c>
      <c r="R33" s="3" t="str">
        <f t="shared" si="4"/>
        <v>5 people</v>
      </c>
      <c r="S33" s="3">
        <v>91000</v>
      </c>
      <c r="T33" s="3" t="str">
        <f t="shared" si="5"/>
        <v>6 people</v>
      </c>
      <c r="U33" s="3">
        <v>97750</v>
      </c>
      <c r="V33" s="3" t="str">
        <f t="shared" si="6"/>
        <v>7 people</v>
      </c>
      <c r="W33" s="3">
        <v>104500</v>
      </c>
      <c r="X33" s="3" t="str">
        <f t="shared" si="7"/>
        <v>8 people</v>
      </c>
      <c r="Y33" s="3">
        <v>111250</v>
      </c>
    </row>
    <row r="34" spans="1:25" x14ac:dyDescent="0.3">
      <c r="A34" s="1">
        <f t="shared" si="10"/>
        <v>26</v>
      </c>
      <c r="B34" s="1" t="str">
        <f t="shared" si="8"/>
        <v>Wisconsin</v>
      </c>
      <c r="C34" s="1" t="s">
        <v>50</v>
      </c>
      <c r="D34" s="1" t="s">
        <v>51</v>
      </c>
      <c r="E34" s="1" t="str">
        <f>[1]Sheet1!B26</f>
        <v>Iron</v>
      </c>
      <c r="F34" s="1" t="str">
        <f t="shared" si="9"/>
        <v>County</v>
      </c>
      <c r="G34" s="5" t="s">
        <v>147</v>
      </c>
      <c r="H34" s="2">
        <v>76700</v>
      </c>
      <c r="I34" s="1" t="s">
        <v>106</v>
      </c>
      <c r="J34" s="1" t="str">
        <f t="shared" si="0"/>
        <v>1 person</v>
      </c>
      <c r="K34" s="3">
        <v>48550</v>
      </c>
      <c r="L34" s="3" t="str">
        <f t="shared" si="1"/>
        <v>2 people</v>
      </c>
      <c r="M34" s="3">
        <v>55450</v>
      </c>
      <c r="N34" s="3" t="str">
        <f t="shared" si="2"/>
        <v>3 people</v>
      </c>
      <c r="O34" s="3">
        <v>62400</v>
      </c>
      <c r="P34" s="3" t="str">
        <f t="shared" si="3"/>
        <v>4 people</v>
      </c>
      <c r="Q34" s="3">
        <v>69300</v>
      </c>
      <c r="R34" s="3" t="str">
        <f t="shared" si="4"/>
        <v>5 people</v>
      </c>
      <c r="S34" s="3">
        <v>74850</v>
      </c>
      <c r="T34" s="3" t="str">
        <f t="shared" si="5"/>
        <v>6 people</v>
      </c>
      <c r="U34" s="3">
        <v>80400</v>
      </c>
      <c r="V34" s="3" t="str">
        <f t="shared" si="6"/>
        <v>7 people</v>
      </c>
      <c r="W34" s="3">
        <v>85950</v>
      </c>
      <c r="X34" s="3" t="str">
        <f t="shared" si="7"/>
        <v>8 people</v>
      </c>
      <c r="Y34" s="3">
        <v>91500</v>
      </c>
    </row>
    <row r="35" spans="1:25" x14ac:dyDescent="0.3">
      <c r="A35" s="1">
        <f t="shared" si="10"/>
        <v>27</v>
      </c>
      <c r="B35" s="1" t="str">
        <f t="shared" si="8"/>
        <v>Wisconsin</v>
      </c>
      <c r="C35" s="1" t="s">
        <v>52</v>
      </c>
      <c r="D35" s="1" t="s">
        <v>53</v>
      </c>
      <c r="E35" s="1" t="str">
        <f>[1]Sheet1!B27</f>
        <v>Jackson</v>
      </c>
      <c r="F35" s="1" t="str">
        <f t="shared" si="9"/>
        <v>County</v>
      </c>
      <c r="G35" s="5" t="s">
        <v>148</v>
      </c>
      <c r="H35" s="2">
        <v>86000</v>
      </c>
      <c r="I35" s="1" t="s">
        <v>106</v>
      </c>
      <c r="J35" s="1" t="str">
        <f t="shared" si="0"/>
        <v>1 person</v>
      </c>
      <c r="K35" s="3">
        <v>48550</v>
      </c>
      <c r="L35" s="3" t="str">
        <f t="shared" si="1"/>
        <v>2 people</v>
      </c>
      <c r="M35" s="3">
        <v>55450</v>
      </c>
      <c r="N35" s="3" t="str">
        <f t="shared" si="2"/>
        <v>3 people</v>
      </c>
      <c r="O35" s="3">
        <v>62400</v>
      </c>
      <c r="P35" s="3" t="str">
        <f t="shared" si="3"/>
        <v>4 people</v>
      </c>
      <c r="Q35" s="3">
        <v>69300</v>
      </c>
      <c r="R35" s="3" t="str">
        <f t="shared" si="4"/>
        <v>5 people</v>
      </c>
      <c r="S35" s="3">
        <v>74850</v>
      </c>
      <c r="T35" s="3" t="str">
        <f t="shared" si="5"/>
        <v>6 people</v>
      </c>
      <c r="U35" s="3">
        <v>80400</v>
      </c>
      <c r="V35" s="3" t="str">
        <f t="shared" si="6"/>
        <v>7 people</v>
      </c>
      <c r="W35" s="3">
        <v>85950</v>
      </c>
      <c r="X35" s="3" t="str">
        <f t="shared" si="7"/>
        <v>8 people</v>
      </c>
      <c r="Y35" s="3">
        <v>91500</v>
      </c>
    </row>
    <row r="36" spans="1:25" x14ac:dyDescent="0.3">
      <c r="A36" s="1">
        <f t="shared" si="10"/>
        <v>28</v>
      </c>
      <c r="B36" s="1" t="str">
        <f t="shared" si="8"/>
        <v>Wisconsin</v>
      </c>
      <c r="C36" s="1" t="s">
        <v>54</v>
      </c>
      <c r="D36" s="1" t="s">
        <v>55</v>
      </c>
      <c r="E36" s="1" t="str">
        <f>[1]Sheet1!B28</f>
        <v>Jefferson</v>
      </c>
      <c r="F36" s="1" t="str">
        <f t="shared" si="9"/>
        <v>County</v>
      </c>
      <c r="G36" s="5" t="s">
        <v>149</v>
      </c>
      <c r="H36" s="2">
        <v>100400</v>
      </c>
      <c r="I36" s="1" t="s">
        <v>106</v>
      </c>
      <c r="J36" s="1" t="str">
        <f t="shared" si="0"/>
        <v>1 person</v>
      </c>
      <c r="K36" s="3">
        <v>56250</v>
      </c>
      <c r="L36" s="3" t="str">
        <f t="shared" si="1"/>
        <v>2 people</v>
      </c>
      <c r="M36" s="3">
        <v>64250</v>
      </c>
      <c r="N36" s="3" t="str">
        <f t="shared" si="2"/>
        <v>3 people</v>
      </c>
      <c r="O36" s="3">
        <v>72300</v>
      </c>
      <c r="P36" s="3" t="str">
        <f t="shared" si="3"/>
        <v>4 people</v>
      </c>
      <c r="Q36" s="3">
        <v>80300</v>
      </c>
      <c r="R36" s="3" t="str">
        <f t="shared" si="4"/>
        <v>5 people</v>
      </c>
      <c r="S36" s="3">
        <v>86750</v>
      </c>
      <c r="T36" s="3" t="str">
        <f t="shared" si="5"/>
        <v>6 people</v>
      </c>
      <c r="U36" s="3">
        <v>93150</v>
      </c>
      <c r="V36" s="3" t="str">
        <f t="shared" si="6"/>
        <v>7 people</v>
      </c>
      <c r="W36" s="3">
        <v>99600</v>
      </c>
      <c r="X36" s="3" t="str">
        <f t="shared" si="7"/>
        <v>8 people</v>
      </c>
      <c r="Y36" s="3">
        <v>106000</v>
      </c>
    </row>
    <row r="37" spans="1:25" x14ac:dyDescent="0.3">
      <c r="A37" s="1">
        <f t="shared" si="10"/>
        <v>29</v>
      </c>
      <c r="B37" s="1" t="str">
        <f t="shared" si="8"/>
        <v>Wisconsin</v>
      </c>
      <c r="C37" s="1" t="s">
        <v>56</v>
      </c>
      <c r="D37" s="1" t="s">
        <v>57</v>
      </c>
      <c r="E37" s="1" t="str">
        <f>[1]Sheet1!B29</f>
        <v>Juneau</v>
      </c>
      <c r="F37" s="1" t="str">
        <f t="shared" si="9"/>
        <v>County</v>
      </c>
      <c r="G37" s="5" t="s">
        <v>150</v>
      </c>
      <c r="H37" s="2">
        <v>81000</v>
      </c>
      <c r="I37" s="1" t="str">
        <f>$I$36</f>
        <v>Low (80%) Income Limits ($)</v>
      </c>
      <c r="J37" s="1" t="str">
        <f t="shared" si="0"/>
        <v>1 person</v>
      </c>
      <c r="K37" s="3">
        <v>48550</v>
      </c>
      <c r="L37" s="3" t="str">
        <f t="shared" si="1"/>
        <v>2 people</v>
      </c>
      <c r="M37" s="3">
        <v>55450</v>
      </c>
      <c r="N37" s="3" t="str">
        <f t="shared" si="2"/>
        <v>3 people</v>
      </c>
      <c r="O37" s="3">
        <v>62400</v>
      </c>
      <c r="P37" s="3" t="str">
        <f t="shared" si="3"/>
        <v>4 people</v>
      </c>
      <c r="Q37" s="3">
        <v>69300</v>
      </c>
      <c r="R37" s="3" t="str">
        <f t="shared" si="4"/>
        <v>5 people</v>
      </c>
      <c r="S37" s="3">
        <v>74850</v>
      </c>
      <c r="T37" s="3" t="str">
        <f t="shared" si="5"/>
        <v>6 people</v>
      </c>
      <c r="U37" s="3">
        <v>80400</v>
      </c>
      <c r="V37" s="3" t="str">
        <f t="shared" si="6"/>
        <v>7 people</v>
      </c>
      <c r="W37" s="3">
        <v>85950</v>
      </c>
      <c r="X37" s="3" t="str">
        <f t="shared" si="7"/>
        <v>8 people</v>
      </c>
      <c r="Y37" s="3">
        <v>91500</v>
      </c>
    </row>
    <row r="38" spans="1:25" ht="28.8" x14ac:dyDescent="0.3">
      <c r="A38" s="1">
        <f t="shared" si="10"/>
        <v>30</v>
      </c>
      <c r="B38" s="1" t="str">
        <f t="shared" si="8"/>
        <v>Wisconsin</v>
      </c>
      <c r="C38" s="1" t="s">
        <v>58</v>
      </c>
      <c r="D38" s="1" t="s">
        <v>59</v>
      </c>
      <c r="E38" s="1" t="str">
        <f>[1]Sheet1!B30</f>
        <v>Kenosha</v>
      </c>
      <c r="F38" s="1" t="str">
        <f t="shared" si="9"/>
        <v>County</v>
      </c>
      <c r="G38" s="5" t="s">
        <v>151</v>
      </c>
      <c r="H38" s="2">
        <v>97800</v>
      </c>
      <c r="I38" s="1" t="s">
        <v>106</v>
      </c>
      <c r="J38" s="1" t="str">
        <f t="shared" si="0"/>
        <v>1 person</v>
      </c>
      <c r="K38" s="3">
        <v>54800</v>
      </c>
      <c r="L38" s="3" t="str">
        <f t="shared" si="1"/>
        <v>2 people</v>
      </c>
      <c r="M38" s="3">
        <v>62600</v>
      </c>
      <c r="N38" s="3" t="str">
        <f t="shared" si="2"/>
        <v>3 people</v>
      </c>
      <c r="O38" s="3">
        <v>70450</v>
      </c>
      <c r="P38" s="3" t="str">
        <f t="shared" si="3"/>
        <v>4 people</v>
      </c>
      <c r="Q38" s="3">
        <v>78250</v>
      </c>
      <c r="R38" s="3" t="str">
        <f t="shared" si="4"/>
        <v>5 people</v>
      </c>
      <c r="S38" s="3">
        <v>84550</v>
      </c>
      <c r="T38" s="3" t="str">
        <f t="shared" si="5"/>
        <v>6 people</v>
      </c>
      <c r="U38" s="3">
        <v>90800</v>
      </c>
      <c r="V38" s="3" t="str">
        <f t="shared" si="6"/>
        <v>7 people</v>
      </c>
      <c r="W38" s="3">
        <v>97050</v>
      </c>
      <c r="X38" s="3" t="str">
        <f t="shared" si="7"/>
        <v>8 people</v>
      </c>
      <c r="Y38" s="3">
        <v>103300</v>
      </c>
    </row>
    <row r="39" spans="1:25" ht="28.8" x14ac:dyDescent="0.3">
      <c r="A39" s="1">
        <f t="shared" si="10"/>
        <v>31</v>
      </c>
      <c r="B39" s="1" t="str">
        <f t="shared" si="8"/>
        <v>Wisconsin</v>
      </c>
      <c r="C39" s="1" t="s">
        <v>60</v>
      </c>
      <c r="D39" s="1" t="s">
        <v>61</v>
      </c>
      <c r="E39" s="1" t="str">
        <f>[1]Sheet1!B31</f>
        <v>Kewaunee</v>
      </c>
      <c r="F39" s="1" t="str">
        <f t="shared" si="9"/>
        <v>County</v>
      </c>
      <c r="G39" s="5" t="s">
        <v>128</v>
      </c>
      <c r="H39" s="2">
        <v>98000</v>
      </c>
      <c r="I39" s="1" t="str">
        <f t="shared" ref="I39:I80" si="11">$I$38</f>
        <v>Low (80%) Income Limits ($)</v>
      </c>
      <c r="J39" s="1" t="str">
        <f t="shared" si="0"/>
        <v>1 person</v>
      </c>
      <c r="K39" s="3">
        <v>54900</v>
      </c>
      <c r="L39" s="3" t="str">
        <f t="shared" si="1"/>
        <v>2 people</v>
      </c>
      <c r="M39" s="3">
        <v>62750</v>
      </c>
      <c r="N39" s="3" t="str">
        <f t="shared" si="2"/>
        <v>3 people</v>
      </c>
      <c r="O39" s="3">
        <v>70600</v>
      </c>
      <c r="P39" s="3" t="str">
        <f t="shared" si="3"/>
        <v>4 people</v>
      </c>
      <c r="Q39" s="3">
        <v>78400</v>
      </c>
      <c r="R39" s="3" t="str">
        <f t="shared" si="4"/>
        <v>5 people</v>
      </c>
      <c r="S39" s="3">
        <v>84700</v>
      </c>
      <c r="T39" s="3" t="str">
        <f t="shared" si="5"/>
        <v>6 people</v>
      </c>
      <c r="U39" s="3">
        <v>90950</v>
      </c>
      <c r="V39" s="3" t="str">
        <f t="shared" si="6"/>
        <v>7 people</v>
      </c>
      <c r="W39" s="3">
        <v>97250</v>
      </c>
      <c r="X39" s="3" t="str">
        <f t="shared" si="7"/>
        <v>8 people</v>
      </c>
      <c r="Y39" s="3">
        <v>103500</v>
      </c>
    </row>
    <row r="40" spans="1:25" ht="28.8" x14ac:dyDescent="0.3">
      <c r="A40" s="1">
        <f t="shared" si="10"/>
        <v>32</v>
      </c>
      <c r="B40" s="1" t="str">
        <f t="shared" si="8"/>
        <v>Wisconsin</v>
      </c>
      <c r="C40" s="1" t="s">
        <v>62</v>
      </c>
      <c r="D40" s="1" t="s">
        <v>63</v>
      </c>
      <c r="E40" s="1" t="str">
        <f>[1]Sheet1!B32</f>
        <v>La Crosse</v>
      </c>
      <c r="F40" s="1" t="str">
        <f t="shared" si="9"/>
        <v>County</v>
      </c>
      <c r="G40" s="5" t="s">
        <v>152</v>
      </c>
      <c r="H40" s="2">
        <v>98400</v>
      </c>
      <c r="I40" s="1" t="str">
        <f t="shared" si="11"/>
        <v>Low (80%) Income Limits ($)</v>
      </c>
      <c r="J40" s="1" t="str">
        <f t="shared" ref="J40:J71" si="12">$K$8</f>
        <v>1 person</v>
      </c>
      <c r="K40" s="3">
        <v>55100</v>
      </c>
      <c r="L40" s="3" t="str">
        <f t="shared" ref="L40:L71" si="13">$M$8</f>
        <v>2 people</v>
      </c>
      <c r="M40" s="3">
        <v>63000</v>
      </c>
      <c r="N40" s="3" t="str">
        <f t="shared" ref="N40:N76" si="14">$O$8</f>
        <v>3 people</v>
      </c>
      <c r="O40" s="3">
        <v>70850</v>
      </c>
      <c r="P40" s="3" t="str">
        <f t="shared" ref="P40:P71" si="15">$Q$8</f>
        <v>4 people</v>
      </c>
      <c r="Q40" s="3">
        <v>78700</v>
      </c>
      <c r="R40" s="3" t="str">
        <f t="shared" ref="R40:R71" si="16">$S$8</f>
        <v>5 people</v>
      </c>
      <c r="S40" s="3">
        <v>85000</v>
      </c>
      <c r="T40" s="3" t="str">
        <f t="shared" ref="T40:T71" si="17">$U$8</f>
        <v>6 people</v>
      </c>
      <c r="U40" s="3">
        <v>91300</v>
      </c>
      <c r="V40" s="3" t="str">
        <f t="shared" ref="V40:V71" si="18">$W$8</f>
        <v>7 people</v>
      </c>
      <c r="W40" s="3">
        <v>97600</v>
      </c>
      <c r="X40" s="3" t="str">
        <f t="shared" ref="X40:X71" si="19">$Y$8</f>
        <v>8 people</v>
      </c>
      <c r="Y40" s="3">
        <v>103900</v>
      </c>
    </row>
    <row r="41" spans="1:25" x14ac:dyDescent="0.3">
      <c r="A41" s="1">
        <f t="shared" si="10"/>
        <v>33</v>
      </c>
      <c r="B41" s="1" t="str">
        <f t="shared" ref="B41:B72" si="20">$B$8</f>
        <v>Wisconsin</v>
      </c>
      <c r="C41" s="1" t="s">
        <v>64</v>
      </c>
      <c r="D41" s="1" t="s">
        <v>65</v>
      </c>
      <c r="E41" s="1" t="str">
        <f>[1]Sheet1!B33</f>
        <v>Lafayette</v>
      </c>
      <c r="F41" s="1" t="str">
        <f t="shared" ref="F41:F59" si="21">$F$8</f>
        <v>County</v>
      </c>
      <c r="G41" s="5" t="s">
        <v>153</v>
      </c>
      <c r="H41" s="2">
        <v>87500</v>
      </c>
      <c r="I41" s="1" t="str">
        <f t="shared" si="11"/>
        <v>Low (80%) Income Limits ($)</v>
      </c>
      <c r="J41" s="1" t="str">
        <f t="shared" si="12"/>
        <v>1 person</v>
      </c>
      <c r="K41" s="3">
        <v>49000</v>
      </c>
      <c r="L41" s="3" t="str">
        <f t="shared" si="13"/>
        <v>2 people</v>
      </c>
      <c r="M41" s="3">
        <v>56000</v>
      </c>
      <c r="N41" s="3" t="str">
        <f t="shared" si="14"/>
        <v>3 people</v>
      </c>
      <c r="O41" s="3">
        <v>63000</v>
      </c>
      <c r="P41" s="3" t="str">
        <f t="shared" si="15"/>
        <v>4 people</v>
      </c>
      <c r="Q41" s="3">
        <v>70000</v>
      </c>
      <c r="R41" s="3" t="str">
        <f t="shared" si="16"/>
        <v>5 people</v>
      </c>
      <c r="S41" s="3">
        <v>75600</v>
      </c>
      <c r="T41" s="3" t="str">
        <f t="shared" si="17"/>
        <v>6 people</v>
      </c>
      <c r="U41" s="3">
        <v>81200</v>
      </c>
      <c r="V41" s="3" t="str">
        <f t="shared" si="18"/>
        <v>7 people</v>
      </c>
      <c r="W41" s="3">
        <v>86800</v>
      </c>
      <c r="X41" s="3" t="str">
        <f t="shared" si="19"/>
        <v>8 people</v>
      </c>
      <c r="Y41" s="3">
        <v>92400</v>
      </c>
    </row>
    <row r="42" spans="1:25" x14ac:dyDescent="0.3">
      <c r="A42" s="1">
        <f t="shared" si="10"/>
        <v>34</v>
      </c>
      <c r="B42" s="1" t="str">
        <f t="shared" si="20"/>
        <v>Wisconsin</v>
      </c>
      <c r="C42" s="1" t="s">
        <v>66</v>
      </c>
      <c r="D42" s="1" t="s">
        <v>67</v>
      </c>
      <c r="E42" s="1" t="str">
        <f>[1]Sheet1!B34</f>
        <v>Langlade</v>
      </c>
      <c r="F42" s="1" t="str">
        <f t="shared" si="21"/>
        <v>County</v>
      </c>
      <c r="G42" s="5" t="s">
        <v>154</v>
      </c>
      <c r="H42" s="2">
        <v>76900</v>
      </c>
      <c r="I42" s="1" t="str">
        <f t="shared" si="11"/>
        <v>Low (80%) Income Limits ($)</v>
      </c>
      <c r="J42" s="1" t="str">
        <f t="shared" si="12"/>
        <v>1 person</v>
      </c>
      <c r="K42" s="3">
        <v>48550</v>
      </c>
      <c r="L42" s="3" t="str">
        <f t="shared" si="13"/>
        <v>2 people</v>
      </c>
      <c r="M42" s="3">
        <v>55450</v>
      </c>
      <c r="N42" s="3" t="str">
        <f t="shared" si="14"/>
        <v>3 people</v>
      </c>
      <c r="O42" s="3">
        <v>62400</v>
      </c>
      <c r="P42" s="3" t="str">
        <f t="shared" si="15"/>
        <v>4 people</v>
      </c>
      <c r="Q42" s="3">
        <v>69300</v>
      </c>
      <c r="R42" s="3" t="str">
        <f t="shared" si="16"/>
        <v>5 people</v>
      </c>
      <c r="S42" s="3">
        <v>74850</v>
      </c>
      <c r="T42" s="3" t="str">
        <f t="shared" si="17"/>
        <v>6 people</v>
      </c>
      <c r="U42" s="3">
        <v>80400</v>
      </c>
      <c r="V42" s="3" t="str">
        <f t="shared" si="18"/>
        <v>7 people</v>
      </c>
      <c r="W42" s="3">
        <v>85950</v>
      </c>
      <c r="X42" s="3" t="str">
        <f t="shared" si="19"/>
        <v>8 people</v>
      </c>
      <c r="Y42" s="3">
        <v>91500</v>
      </c>
    </row>
    <row r="43" spans="1:25" ht="28.8" x14ac:dyDescent="0.3">
      <c r="A43" s="1">
        <f t="shared" si="10"/>
        <v>35</v>
      </c>
      <c r="B43" s="1" t="str">
        <f t="shared" si="20"/>
        <v>Wisconsin</v>
      </c>
      <c r="C43" s="1" t="s">
        <v>68</v>
      </c>
      <c r="D43" s="1" t="s">
        <v>69</v>
      </c>
      <c r="E43" s="1" t="str">
        <f>[1]Sheet1!B35</f>
        <v>Lincoln</v>
      </c>
      <c r="F43" s="1" t="str">
        <f t="shared" si="21"/>
        <v>County</v>
      </c>
      <c r="G43" s="5" t="s">
        <v>155</v>
      </c>
      <c r="H43" s="2">
        <v>90600</v>
      </c>
      <c r="I43" s="1" t="str">
        <f t="shared" si="11"/>
        <v>Low (80%) Income Limits ($)</v>
      </c>
      <c r="J43" s="1" t="str">
        <f t="shared" si="12"/>
        <v>1 person</v>
      </c>
      <c r="K43" s="3">
        <v>50750</v>
      </c>
      <c r="L43" s="3" t="str">
        <f t="shared" si="13"/>
        <v>2 people</v>
      </c>
      <c r="M43" s="3">
        <v>58000</v>
      </c>
      <c r="N43" s="3" t="str">
        <f t="shared" si="14"/>
        <v>3 people</v>
      </c>
      <c r="O43" s="3">
        <v>65250</v>
      </c>
      <c r="P43" s="3" t="str">
        <f t="shared" si="15"/>
        <v>4 people</v>
      </c>
      <c r="Q43" s="3">
        <v>72500</v>
      </c>
      <c r="R43" s="3" t="str">
        <f t="shared" si="16"/>
        <v>5 people</v>
      </c>
      <c r="S43" s="3">
        <v>78300</v>
      </c>
      <c r="T43" s="3" t="str">
        <f t="shared" si="17"/>
        <v>6 people</v>
      </c>
      <c r="U43" s="3">
        <v>84100</v>
      </c>
      <c r="V43" s="3" t="str">
        <f t="shared" si="18"/>
        <v>7 people</v>
      </c>
      <c r="W43" s="3">
        <v>89900</v>
      </c>
      <c r="X43" s="3" t="str">
        <f t="shared" si="19"/>
        <v>8 people</v>
      </c>
      <c r="Y43" s="3">
        <v>95700</v>
      </c>
    </row>
    <row r="44" spans="1:25" x14ac:dyDescent="0.3">
      <c r="A44" s="1">
        <f t="shared" si="10"/>
        <v>36</v>
      </c>
      <c r="B44" s="1" t="str">
        <f t="shared" si="20"/>
        <v>Wisconsin</v>
      </c>
      <c r="C44" s="1" t="s">
        <v>70</v>
      </c>
      <c r="D44" s="1" t="s">
        <v>71</v>
      </c>
      <c r="E44" s="1" t="str">
        <f>[1]Sheet1!B36</f>
        <v>Manitowoc</v>
      </c>
      <c r="F44" s="1" t="str">
        <f t="shared" si="21"/>
        <v>County</v>
      </c>
      <c r="G44" s="5" t="s">
        <v>156</v>
      </c>
      <c r="H44" s="2">
        <v>81700</v>
      </c>
      <c r="I44" s="1" t="str">
        <f t="shared" si="11"/>
        <v>Low (80%) Income Limits ($)</v>
      </c>
      <c r="J44" s="1" t="str">
        <f t="shared" si="12"/>
        <v>1 person</v>
      </c>
      <c r="K44" s="3">
        <v>48550</v>
      </c>
      <c r="L44" s="3" t="str">
        <f t="shared" si="13"/>
        <v>2 people</v>
      </c>
      <c r="M44" s="3">
        <v>55450</v>
      </c>
      <c r="N44" s="3" t="str">
        <f t="shared" si="14"/>
        <v>3 people</v>
      </c>
      <c r="O44" s="3">
        <v>62400</v>
      </c>
      <c r="P44" s="3" t="str">
        <f t="shared" si="15"/>
        <v>4 people</v>
      </c>
      <c r="Q44" s="3">
        <v>69300</v>
      </c>
      <c r="R44" s="3" t="str">
        <f t="shared" si="16"/>
        <v>5 people</v>
      </c>
      <c r="S44" s="3">
        <v>74850</v>
      </c>
      <c r="T44" s="3" t="str">
        <f t="shared" si="17"/>
        <v>6 people</v>
      </c>
      <c r="U44" s="3">
        <v>80400</v>
      </c>
      <c r="V44" s="3" t="str">
        <f t="shared" si="18"/>
        <v>7 people</v>
      </c>
      <c r="W44" s="3">
        <v>85950</v>
      </c>
      <c r="X44" s="3" t="str">
        <f t="shared" si="19"/>
        <v>8 people</v>
      </c>
      <c r="Y44" s="3">
        <v>91500</v>
      </c>
    </row>
    <row r="45" spans="1:25" ht="28.8" x14ac:dyDescent="0.3">
      <c r="A45" s="1">
        <f t="shared" si="10"/>
        <v>37</v>
      </c>
      <c r="B45" s="1" t="str">
        <f t="shared" si="20"/>
        <v>Wisconsin</v>
      </c>
      <c r="C45" s="1" t="s">
        <v>72</v>
      </c>
      <c r="D45" s="1" t="s">
        <v>73</v>
      </c>
      <c r="E45" s="1" t="str">
        <f>[1]Sheet1!B37</f>
        <v>Marathon</v>
      </c>
      <c r="F45" s="1" t="str">
        <f t="shared" si="21"/>
        <v>County</v>
      </c>
      <c r="G45" s="5" t="s">
        <v>157</v>
      </c>
      <c r="H45" s="2">
        <v>94800</v>
      </c>
      <c r="I45" s="1" t="str">
        <f t="shared" si="11"/>
        <v>Low (80%) Income Limits ($)</v>
      </c>
      <c r="J45" s="1" t="str">
        <f t="shared" si="12"/>
        <v>1 person</v>
      </c>
      <c r="K45" s="3">
        <v>53100</v>
      </c>
      <c r="L45" s="3" t="str">
        <f t="shared" si="13"/>
        <v>2 people</v>
      </c>
      <c r="M45" s="3">
        <v>60700</v>
      </c>
      <c r="N45" s="3" t="str">
        <f t="shared" si="14"/>
        <v>3 people</v>
      </c>
      <c r="O45" s="3">
        <v>68300</v>
      </c>
      <c r="P45" s="3" t="str">
        <f t="shared" si="15"/>
        <v>4 people</v>
      </c>
      <c r="Q45" s="3">
        <v>75850</v>
      </c>
      <c r="R45" s="3" t="str">
        <f t="shared" si="16"/>
        <v>5 people</v>
      </c>
      <c r="S45" s="3">
        <v>81950</v>
      </c>
      <c r="T45" s="3" t="str">
        <f t="shared" si="17"/>
        <v>6 people</v>
      </c>
      <c r="U45" s="3">
        <v>88000</v>
      </c>
      <c r="V45" s="3" t="str">
        <f t="shared" si="18"/>
        <v>7 people</v>
      </c>
      <c r="W45" s="3">
        <v>94100</v>
      </c>
      <c r="X45" s="3" t="str">
        <f t="shared" si="19"/>
        <v>8 people</v>
      </c>
      <c r="Y45" s="3">
        <v>100150</v>
      </c>
    </row>
    <row r="46" spans="1:25" x14ac:dyDescent="0.3">
      <c r="A46" s="1">
        <f t="shared" si="10"/>
        <v>38</v>
      </c>
      <c r="B46" s="1" t="str">
        <f t="shared" si="20"/>
        <v>Wisconsin</v>
      </c>
      <c r="C46" s="1" t="s">
        <v>74</v>
      </c>
      <c r="D46" s="1" t="s">
        <v>75</v>
      </c>
      <c r="E46" s="1" t="str">
        <f>[1]Sheet1!B38</f>
        <v>Marinette</v>
      </c>
      <c r="F46" s="1" t="str">
        <f t="shared" si="21"/>
        <v>County</v>
      </c>
      <c r="G46" s="5" t="s">
        <v>158</v>
      </c>
      <c r="H46" s="2">
        <v>75700</v>
      </c>
      <c r="I46" s="1" t="str">
        <f t="shared" si="11"/>
        <v>Low (80%) Income Limits ($)</v>
      </c>
      <c r="J46" s="1" t="str">
        <f t="shared" si="12"/>
        <v>1 person</v>
      </c>
      <c r="K46" s="3">
        <v>48550</v>
      </c>
      <c r="L46" s="3" t="str">
        <f t="shared" si="13"/>
        <v>2 people</v>
      </c>
      <c r="M46" s="3">
        <v>55450</v>
      </c>
      <c r="N46" s="3" t="str">
        <f t="shared" si="14"/>
        <v>3 people</v>
      </c>
      <c r="O46" s="3">
        <v>62400</v>
      </c>
      <c r="P46" s="3" t="str">
        <f t="shared" si="15"/>
        <v>4 people</v>
      </c>
      <c r="Q46" s="3">
        <v>69300</v>
      </c>
      <c r="R46" s="3" t="str">
        <f t="shared" si="16"/>
        <v>5 people</v>
      </c>
      <c r="S46" s="3">
        <v>74850</v>
      </c>
      <c r="T46" s="3" t="str">
        <f t="shared" si="17"/>
        <v>6 people</v>
      </c>
      <c r="U46" s="3">
        <v>80400</v>
      </c>
      <c r="V46" s="3" t="str">
        <f t="shared" si="18"/>
        <v>7 people</v>
      </c>
      <c r="W46" s="3">
        <v>85950</v>
      </c>
      <c r="X46" s="3" t="str">
        <f t="shared" si="19"/>
        <v>8 people</v>
      </c>
      <c r="Y46" s="3">
        <v>91500</v>
      </c>
    </row>
    <row r="47" spans="1:25" x14ac:dyDescent="0.3">
      <c r="A47" s="1">
        <f t="shared" si="10"/>
        <v>39</v>
      </c>
      <c r="B47" s="1" t="str">
        <f t="shared" si="20"/>
        <v>Wisconsin</v>
      </c>
      <c r="C47" s="1" t="s">
        <v>76</v>
      </c>
      <c r="D47" s="1" t="s">
        <v>77</v>
      </c>
      <c r="E47" s="1" t="str">
        <f>[1]Sheet1!B39</f>
        <v>Marquette</v>
      </c>
      <c r="F47" s="1" t="str">
        <f t="shared" si="21"/>
        <v>County</v>
      </c>
      <c r="G47" s="5" t="s">
        <v>159</v>
      </c>
      <c r="H47" s="2">
        <v>77700</v>
      </c>
      <c r="I47" s="1" t="str">
        <f t="shared" si="11"/>
        <v>Low (80%) Income Limits ($)</v>
      </c>
      <c r="J47" s="1" t="str">
        <f t="shared" si="12"/>
        <v>1 person</v>
      </c>
      <c r="K47" s="3">
        <v>48550</v>
      </c>
      <c r="L47" s="3" t="str">
        <f t="shared" si="13"/>
        <v>2 people</v>
      </c>
      <c r="M47" s="3">
        <v>55450</v>
      </c>
      <c r="N47" s="3" t="str">
        <f t="shared" si="14"/>
        <v>3 people</v>
      </c>
      <c r="O47" s="3">
        <v>62400</v>
      </c>
      <c r="P47" s="3" t="str">
        <f t="shared" si="15"/>
        <v>4 people</v>
      </c>
      <c r="Q47" s="3">
        <v>69300</v>
      </c>
      <c r="R47" s="3" t="str">
        <f t="shared" si="16"/>
        <v>5 people</v>
      </c>
      <c r="S47" s="3">
        <v>74850</v>
      </c>
      <c r="T47" s="3" t="str">
        <f t="shared" si="17"/>
        <v>6 people</v>
      </c>
      <c r="U47" s="3">
        <v>80400</v>
      </c>
      <c r="V47" s="3" t="str">
        <f t="shared" si="18"/>
        <v>7 people</v>
      </c>
      <c r="W47" s="3">
        <v>85950</v>
      </c>
      <c r="X47" s="3" t="str">
        <f t="shared" si="19"/>
        <v>8 people</v>
      </c>
      <c r="Y47" s="3">
        <v>91500</v>
      </c>
    </row>
    <row r="48" spans="1:25" x14ac:dyDescent="0.3">
      <c r="A48" s="1">
        <f t="shared" si="10"/>
        <v>40</v>
      </c>
      <c r="B48" s="1" t="str">
        <f t="shared" si="20"/>
        <v>Wisconsin</v>
      </c>
      <c r="C48" s="1" t="s">
        <v>78</v>
      </c>
      <c r="D48" s="1" t="s">
        <v>79</v>
      </c>
      <c r="E48" s="1" t="str">
        <f>[1]Sheet1!B72</f>
        <v>Menominee</v>
      </c>
      <c r="F48" s="1" t="str">
        <f t="shared" si="21"/>
        <v>County</v>
      </c>
      <c r="G48" s="5" t="s">
        <v>160</v>
      </c>
      <c r="H48" s="2">
        <v>70000</v>
      </c>
      <c r="I48" s="1" t="str">
        <f t="shared" si="11"/>
        <v>Low (80%) Income Limits ($)</v>
      </c>
      <c r="J48" s="1" t="str">
        <f t="shared" si="12"/>
        <v>1 person</v>
      </c>
      <c r="K48" s="3">
        <v>48550</v>
      </c>
      <c r="L48" s="3" t="str">
        <f t="shared" si="13"/>
        <v>2 people</v>
      </c>
      <c r="M48" s="3">
        <v>55450</v>
      </c>
      <c r="N48" s="3" t="str">
        <f t="shared" si="14"/>
        <v>3 people</v>
      </c>
      <c r="O48" s="3">
        <v>62400</v>
      </c>
      <c r="P48" s="3" t="str">
        <f t="shared" si="15"/>
        <v>4 people</v>
      </c>
      <c r="Q48" s="3">
        <v>69300</v>
      </c>
      <c r="R48" s="3" t="str">
        <f t="shared" si="16"/>
        <v>5 people</v>
      </c>
      <c r="S48" s="3">
        <v>74850</v>
      </c>
      <c r="T48" s="3" t="str">
        <f t="shared" si="17"/>
        <v>6 people</v>
      </c>
      <c r="U48" s="3">
        <v>80400</v>
      </c>
      <c r="V48" s="3" t="str">
        <f t="shared" si="18"/>
        <v>7 people</v>
      </c>
      <c r="W48" s="3">
        <v>85950</v>
      </c>
      <c r="X48" s="3" t="str">
        <f t="shared" si="19"/>
        <v>8 people</v>
      </c>
      <c r="Y48" s="3">
        <v>91500</v>
      </c>
    </row>
    <row r="49" spans="1:25" ht="28.8" x14ac:dyDescent="0.3">
      <c r="A49" s="1">
        <f t="shared" si="10"/>
        <v>41</v>
      </c>
      <c r="B49" s="1" t="str">
        <f t="shared" si="20"/>
        <v>Wisconsin</v>
      </c>
      <c r="C49" s="1" t="s">
        <v>80</v>
      </c>
      <c r="D49" s="1" t="s">
        <v>81</v>
      </c>
      <c r="E49" s="1" t="str">
        <f>[1]Sheet1!B40</f>
        <v>Milwaukee</v>
      </c>
      <c r="F49" s="1" t="str">
        <f t="shared" si="21"/>
        <v>County</v>
      </c>
      <c r="G49" s="5" t="s">
        <v>161</v>
      </c>
      <c r="H49" s="2">
        <v>102100</v>
      </c>
      <c r="I49" s="1" t="str">
        <f t="shared" si="11"/>
        <v>Low (80%) Income Limits ($)</v>
      </c>
      <c r="J49" s="1" t="str">
        <f t="shared" si="12"/>
        <v>1 person</v>
      </c>
      <c r="K49" s="3">
        <v>57200</v>
      </c>
      <c r="L49" s="3" t="str">
        <f t="shared" si="13"/>
        <v>2 people</v>
      </c>
      <c r="M49" s="3">
        <v>65400</v>
      </c>
      <c r="N49" s="3" t="str">
        <f t="shared" si="14"/>
        <v>3 people</v>
      </c>
      <c r="O49" s="3">
        <v>73550</v>
      </c>
      <c r="P49" s="3" t="str">
        <f t="shared" si="15"/>
        <v>4 people</v>
      </c>
      <c r="Q49" s="3">
        <v>81700</v>
      </c>
      <c r="R49" s="3" t="str">
        <f t="shared" si="16"/>
        <v>5 people</v>
      </c>
      <c r="S49" s="3">
        <v>88250</v>
      </c>
      <c r="T49" s="3" t="str">
        <f t="shared" si="17"/>
        <v>6 people</v>
      </c>
      <c r="U49" s="3">
        <v>94800</v>
      </c>
      <c r="V49" s="3" t="str">
        <f t="shared" si="18"/>
        <v>7 people</v>
      </c>
      <c r="W49" s="3">
        <v>101350</v>
      </c>
      <c r="X49" s="3" t="str">
        <f t="shared" si="19"/>
        <v>8 people</v>
      </c>
      <c r="Y49" s="3">
        <v>107850</v>
      </c>
    </row>
    <row r="50" spans="1:25" x14ac:dyDescent="0.3">
      <c r="A50" s="1">
        <f t="shared" si="10"/>
        <v>42</v>
      </c>
      <c r="B50" s="1" t="str">
        <f t="shared" si="20"/>
        <v>Wisconsin</v>
      </c>
      <c r="C50" s="1" t="s">
        <v>82</v>
      </c>
      <c r="D50" s="1" t="s">
        <v>83</v>
      </c>
      <c r="E50" s="1" t="str">
        <f>[1]Sheet1!B41</f>
        <v>Monroe</v>
      </c>
      <c r="F50" s="1" t="str">
        <f t="shared" si="21"/>
        <v>County</v>
      </c>
      <c r="G50" s="5" t="s">
        <v>162</v>
      </c>
      <c r="H50" s="2">
        <v>86600</v>
      </c>
      <c r="I50" s="1" t="str">
        <f t="shared" si="11"/>
        <v>Low (80%) Income Limits ($)</v>
      </c>
      <c r="J50" s="1" t="str">
        <f t="shared" si="12"/>
        <v>1 person</v>
      </c>
      <c r="K50" s="3">
        <v>48550</v>
      </c>
      <c r="L50" s="3" t="str">
        <f t="shared" si="13"/>
        <v>2 people</v>
      </c>
      <c r="M50" s="3">
        <v>55450</v>
      </c>
      <c r="N50" s="3" t="str">
        <f t="shared" si="14"/>
        <v>3 people</v>
      </c>
      <c r="O50" s="3">
        <v>62400</v>
      </c>
      <c r="P50" s="3" t="str">
        <f t="shared" si="15"/>
        <v>4 people</v>
      </c>
      <c r="Q50" s="3">
        <v>69300</v>
      </c>
      <c r="R50" s="3" t="str">
        <f t="shared" si="16"/>
        <v>5 people</v>
      </c>
      <c r="S50" s="3">
        <v>74850</v>
      </c>
      <c r="T50" s="3" t="str">
        <f t="shared" si="17"/>
        <v>6 people</v>
      </c>
      <c r="U50" s="3">
        <v>80400</v>
      </c>
      <c r="V50" s="3" t="str">
        <f t="shared" si="18"/>
        <v>7 people</v>
      </c>
      <c r="W50" s="3">
        <v>85950</v>
      </c>
      <c r="X50" s="3" t="str">
        <f t="shared" si="19"/>
        <v>8 people</v>
      </c>
      <c r="Y50" s="3">
        <v>91500</v>
      </c>
    </row>
    <row r="51" spans="1:25" ht="28.8" x14ac:dyDescent="0.3">
      <c r="A51" s="1">
        <f t="shared" si="10"/>
        <v>43</v>
      </c>
      <c r="B51" s="1" t="str">
        <f t="shared" si="20"/>
        <v>Wisconsin</v>
      </c>
      <c r="C51" s="1" t="s">
        <v>84</v>
      </c>
      <c r="D51" s="1" t="s">
        <v>85</v>
      </c>
      <c r="E51" s="1" t="str">
        <f>[1]Sheet1!B42</f>
        <v>Oconto</v>
      </c>
      <c r="F51" s="1" t="str">
        <f t="shared" si="21"/>
        <v>County</v>
      </c>
      <c r="G51" s="5" t="s">
        <v>163</v>
      </c>
      <c r="H51" s="2">
        <v>93600</v>
      </c>
      <c r="I51" s="1" t="str">
        <f t="shared" si="11"/>
        <v>Low (80%) Income Limits ($)</v>
      </c>
      <c r="J51" s="1" t="str">
        <f t="shared" si="12"/>
        <v>1 person</v>
      </c>
      <c r="K51" s="3">
        <v>52350</v>
      </c>
      <c r="L51" s="3" t="str">
        <f t="shared" si="13"/>
        <v>2 people</v>
      </c>
      <c r="M51" s="3">
        <v>59800</v>
      </c>
      <c r="N51" s="3" t="str">
        <f t="shared" si="14"/>
        <v>3 people</v>
      </c>
      <c r="O51" s="3">
        <v>67300</v>
      </c>
      <c r="P51" s="3" t="str">
        <f t="shared" si="15"/>
        <v>4 people</v>
      </c>
      <c r="Q51" s="3">
        <v>74800</v>
      </c>
      <c r="R51" s="3" t="str">
        <f t="shared" si="16"/>
        <v>5 people</v>
      </c>
      <c r="S51" s="3">
        <v>80750</v>
      </c>
      <c r="T51" s="3" t="str">
        <f t="shared" si="17"/>
        <v>6 people</v>
      </c>
      <c r="U51" s="3">
        <v>86750</v>
      </c>
      <c r="V51" s="3" t="str">
        <f t="shared" si="18"/>
        <v>7 people</v>
      </c>
      <c r="W51" s="3">
        <v>92750</v>
      </c>
      <c r="X51" s="3" t="str">
        <f t="shared" si="19"/>
        <v>8 people</v>
      </c>
      <c r="Y51" s="3">
        <v>98750</v>
      </c>
    </row>
    <row r="52" spans="1:25" x14ac:dyDescent="0.3">
      <c r="A52" s="1">
        <f t="shared" si="10"/>
        <v>44</v>
      </c>
      <c r="B52" s="1" t="str">
        <f t="shared" si="20"/>
        <v>Wisconsin</v>
      </c>
      <c r="C52" s="1" t="s">
        <v>86</v>
      </c>
      <c r="D52" s="1" t="s">
        <v>87</v>
      </c>
      <c r="E52" s="1" t="str">
        <f>[1]Sheet1!B43</f>
        <v>Oneida</v>
      </c>
      <c r="F52" s="1" t="str">
        <f t="shared" si="21"/>
        <v>County</v>
      </c>
      <c r="G52" s="5" t="s">
        <v>164</v>
      </c>
      <c r="H52" s="2">
        <v>89200</v>
      </c>
      <c r="I52" s="1" t="str">
        <f t="shared" si="11"/>
        <v>Low (80%) Income Limits ($)</v>
      </c>
      <c r="J52" s="1" t="str">
        <f t="shared" si="12"/>
        <v>1 person</v>
      </c>
      <c r="K52" s="3">
        <v>49950</v>
      </c>
      <c r="L52" s="3" t="str">
        <f t="shared" si="13"/>
        <v>2 people</v>
      </c>
      <c r="M52" s="3">
        <v>57100</v>
      </c>
      <c r="N52" s="3" t="str">
        <f t="shared" si="14"/>
        <v>3 people</v>
      </c>
      <c r="O52" s="3">
        <v>64250</v>
      </c>
      <c r="P52" s="3" t="str">
        <f t="shared" si="15"/>
        <v>4 people</v>
      </c>
      <c r="Q52" s="3">
        <v>71350</v>
      </c>
      <c r="R52" s="3" t="str">
        <f t="shared" si="16"/>
        <v>5 people</v>
      </c>
      <c r="S52" s="3">
        <v>77100</v>
      </c>
      <c r="T52" s="3" t="str">
        <f t="shared" si="17"/>
        <v>6 people</v>
      </c>
      <c r="U52" s="3">
        <v>82800</v>
      </c>
      <c r="V52" s="3" t="str">
        <f t="shared" si="18"/>
        <v>7 people</v>
      </c>
      <c r="W52" s="3">
        <v>88500</v>
      </c>
      <c r="X52" s="3" t="str">
        <f t="shared" si="19"/>
        <v>8 people</v>
      </c>
      <c r="Y52" s="3">
        <v>94200</v>
      </c>
    </row>
    <row r="53" spans="1:25" x14ac:dyDescent="0.3">
      <c r="A53" s="1">
        <f t="shared" si="10"/>
        <v>45</v>
      </c>
      <c r="B53" s="1" t="str">
        <f t="shared" si="20"/>
        <v>Wisconsin</v>
      </c>
      <c r="C53" s="1" t="s">
        <v>88</v>
      </c>
      <c r="D53" s="1" t="s">
        <v>89</v>
      </c>
      <c r="E53" s="1" t="str">
        <f>[1]Sheet1!B44</f>
        <v>Outagamie</v>
      </c>
      <c r="F53" s="1" t="str">
        <f t="shared" si="21"/>
        <v>County</v>
      </c>
      <c r="G53" s="5" t="s">
        <v>131</v>
      </c>
      <c r="H53" s="2">
        <v>104000</v>
      </c>
      <c r="I53" s="1" t="str">
        <f t="shared" si="11"/>
        <v>Low (80%) Income Limits ($)</v>
      </c>
      <c r="J53" s="1" t="str">
        <f t="shared" si="12"/>
        <v>1 person</v>
      </c>
      <c r="K53" s="3">
        <v>58250</v>
      </c>
      <c r="L53" s="3" t="str">
        <f t="shared" si="13"/>
        <v>2 people</v>
      </c>
      <c r="M53" s="3">
        <v>66600</v>
      </c>
      <c r="N53" s="3" t="str">
        <f t="shared" si="14"/>
        <v>3 people</v>
      </c>
      <c r="O53" s="3">
        <v>74900</v>
      </c>
      <c r="P53" s="3" t="str">
        <f t="shared" si="15"/>
        <v>4 people</v>
      </c>
      <c r="Q53" s="3">
        <v>83200</v>
      </c>
      <c r="R53" s="3" t="str">
        <f t="shared" si="16"/>
        <v>5 people</v>
      </c>
      <c r="S53" s="3">
        <v>89900</v>
      </c>
      <c r="T53" s="3" t="str">
        <f t="shared" si="17"/>
        <v>6 people</v>
      </c>
      <c r="U53" s="3">
        <v>96550</v>
      </c>
      <c r="V53" s="3" t="str">
        <f t="shared" si="18"/>
        <v>7 people</v>
      </c>
      <c r="W53" s="3">
        <v>103200</v>
      </c>
      <c r="X53" s="3" t="str">
        <f t="shared" si="19"/>
        <v>8 people</v>
      </c>
      <c r="Y53" s="3">
        <v>109850</v>
      </c>
    </row>
    <row r="54" spans="1:25" ht="28.8" x14ac:dyDescent="0.3">
      <c r="A54" s="1">
        <f t="shared" si="10"/>
        <v>46</v>
      </c>
      <c r="B54" s="1" t="str">
        <f t="shared" si="20"/>
        <v>Wisconsin</v>
      </c>
      <c r="C54" s="1" t="s">
        <v>90</v>
      </c>
      <c r="D54" s="1" t="s">
        <v>91</v>
      </c>
      <c r="E54" s="1" t="str">
        <f>[1]Sheet1!B45</f>
        <v>Ozaukee</v>
      </c>
      <c r="F54" s="1" t="str">
        <f t="shared" si="21"/>
        <v>County</v>
      </c>
      <c r="G54" s="5" t="s">
        <v>161</v>
      </c>
      <c r="H54" s="2">
        <v>102100</v>
      </c>
      <c r="I54" s="1" t="str">
        <f t="shared" si="11"/>
        <v>Low (80%) Income Limits ($)</v>
      </c>
      <c r="J54" s="1" t="str">
        <f t="shared" si="12"/>
        <v>1 person</v>
      </c>
      <c r="K54" s="3">
        <v>57200</v>
      </c>
      <c r="L54" s="3" t="str">
        <f t="shared" si="13"/>
        <v>2 people</v>
      </c>
      <c r="M54" s="3">
        <v>65400</v>
      </c>
      <c r="N54" s="3" t="str">
        <f t="shared" si="14"/>
        <v>3 people</v>
      </c>
      <c r="O54" s="3">
        <v>73550</v>
      </c>
      <c r="P54" s="3" t="str">
        <f t="shared" si="15"/>
        <v>4 people</v>
      </c>
      <c r="Q54" s="3">
        <v>81700</v>
      </c>
      <c r="R54" s="3" t="str">
        <f t="shared" si="16"/>
        <v>5 people</v>
      </c>
      <c r="S54" s="3">
        <v>88250</v>
      </c>
      <c r="T54" s="3" t="str">
        <f t="shared" si="17"/>
        <v>6 people</v>
      </c>
      <c r="U54" s="3">
        <v>94800</v>
      </c>
      <c r="V54" s="3" t="str">
        <f t="shared" si="18"/>
        <v>7 people</v>
      </c>
      <c r="W54" s="3">
        <v>101350</v>
      </c>
      <c r="X54" s="3" t="str">
        <f t="shared" si="19"/>
        <v>8 people</v>
      </c>
      <c r="Y54" s="3">
        <v>107850</v>
      </c>
    </row>
    <row r="55" spans="1:25" x14ac:dyDescent="0.3">
      <c r="A55" s="1">
        <f t="shared" si="10"/>
        <v>47</v>
      </c>
      <c r="B55" s="1" t="str">
        <f t="shared" si="20"/>
        <v>Wisconsin</v>
      </c>
      <c r="C55" s="1" t="s">
        <v>92</v>
      </c>
      <c r="D55" s="1" t="s">
        <v>93</v>
      </c>
      <c r="E55" s="1" t="str">
        <f>[1]Sheet1!B46</f>
        <v>Pepin</v>
      </c>
      <c r="F55" s="1" t="str">
        <f t="shared" si="21"/>
        <v>County</v>
      </c>
      <c r="G55" s="5" t="s">
        <v>165</v>
      </c>
      <c r="H55" s="2">
        <v>89000</v>
      </c>
      <c r="I55" s="1" t="str">
        <f t="shared" si="11"/>
        <v>Low (80%) Income Limits ($)</v>
      </c>
      <c r="J55" s="1" t="str">
        <f t="shared" si="12"/>
        <v>1 person</v>
      </c>
      <c r="K55" s="3">
        <v>49850</v>
      </c>
      <c r="L55" s="3" t="str">
        <f t="shared" si="13"/>
        <v>2 people</v>
      </c>
      <c r="M55" s="3">
        <v>57000</v>
      </c>
      <c r="N55" s="3" t="str">
        <f t="shared" si="14"/>
        <v>3 people</v>
      </c>
      <c r="O55" s="3">
        <v>64100</v>
      </c>
      <c r="P55" s="3" t="str">
        <f t="shared" si="15"/>
        <v>4 people</v>
      </c>
      <c r="Q55" s="3">
        <v>71200</v>
      </c>
      <c r="R55" s="3" t="str">
        <f t="shared" si="16"/>
        <v>5 people</v>
      </c>
      <c r="S55" s="3">
        <v>76900</v>
      </c>
      <c r="T55" s="3" t="str">
        <f t="shared" si="17"/>
        <v>6 people</v>
      </c>
      <c r="U55" s="3">
        <v>82600</v>
      </c>
      <c r="V55" s="3" t="str">
        <f t="shared" si="18"/>
        <v>7 people</v>
      </c>
      <c r="W55" s="3">
        <v>88300</v>
      </c>
      <c r="X55" s="3" t="str">
        <f t="shared" si="19"/>
        <v>8 people</v>
      </c>
      <c r="Y55" s="3">
        <v>94000</v>
      </c>
    </row>
    <row r="56" spans="1:25" ht="43.2" x14ac:dyDescent="0.3">
      <c r="A56" s="1">
        <f t="shared" si="10"/>
        <v>48</v>
      </c>
      <c r="B56" s="1" t="str">
        <f t="shared" si="20"/>
        <v>Wisconsin</v>
      </c>
      <c r="C56" s="1" t="s">
        <v>94</v>
      </c>
      <c r="D56" s="1" t="s">
        <v>95</v>
      </c>
      <c r="E56" s="1" t="str">
        <f>[1]Sheet1!B47</f>
        <v>Pierce</v>
      </c>
      <c r="F56" s="1" t="str">
        <f t="shared" si="21"/>
        <v>County</v>
      </c>
      <c r="G56" s="5" t="s">
        <v>116</v>
      </c>
      <c r="H56" s="2">
        <v>124200</v>
      </c>
      <c r="I56" s="1" t="str">
        <f t="shared" si="11"/>
        <v>Low (80%) Income Limits ($)</v>
      </c>
      <c r="J56" s="1" t="str">
        <f t="shared" si="12"/>
        <v>1 person</v>
      </c>
      <c r="K56" s="3">
        <v>68500</v>
      </c>
      <c r="L56" s="3" t="str">
        <f t="shared" si="13"/>
        <v>2 people</v>
      </c>
      <c r="M56" s="3">
        <v>78250</v>
      </c>
      <c r="N56" s="3" t="str">
        <f t="shared" si="14"/>
        <v>3 people</v>
      </c>
      <c r="O56" s="3">
        <v>88050</v>
      </c>
      <c r="P56" s="3" t="str">
        <f t="shared" si="15"/>
        <v>4 people</v>
      </c>
      <c r="Q56" s="3">
        <v>97800</v>
      </c>
      <c r="R56" s="3" t="str">
        <f t="shared" si="16"/>
        <v>5 people</v>
      </c>
      <c r="S56" s="3">
        <v>105650</v>
      </c>
      <c r="T56" s="3" t="str">
        <f t="shared" si="17"/>
        <v>6 people</v>
      </c>
      <c r="U56" s="3">
        <v>113450</v>
      </c>
      <c r="V56" s="3" t="str">
        <f t="shared" si="18"/>
        <v>7 people</v>
      </c>
      <c r="W56" s="3">
        <v>121300</v>
      </c>
      <c r="X56" s="3" t="str">
        <f t="shared" si="19"/>
        <v>8 people</v>
      </c>
      <c r="Y56" s="3">
        <v>129100</v>
      </c>
    </row>
    <row r="57" spans="1:25" x14ac:dyDescent="0.3">
      <c r="A57" s="1">
        <f t="shared" si="10"/>
        <v>49</v>
      </c>
      <c r="B57" s="1" t="str">
        <f t="shared" si="20"/>
        <v>Wisconsin</v>
      </c>
      <c r="C57" s="1" t="s">
        <v>96</v>
      </c>
      <c r="D57" s="1" t="s">
        <v>97</v>
      </c>
      <c r="E57" s="1" t="str">
        <f>[1]Sheet1!B48</f>
        <v>Polk</v>
      </c>
      <c r="F57" s="1" t="str">
        <f t="shared" si="21"/>
        <v>County</v>
      </c>
      <c r="G57" s="5" t="s">
        <v>166</v>
      </c>
      <c r="H57" s="2">
        <v>92000</v>
      </c>
      <c r="I57" s="1" t="str">
        <f t="shared" si="11"/>
        <v>Low (80%) Income Limits ($)</v>
      </c>
      <c r="J57" s="1" t="str">
        <f t="shared" si="12"/>
        <v>1 person</v>
      </c>
      <c r="K57" s="3">
        <v>51550</v>
      </c>
      <c r="L57" s="3" t="str">
        <f t="shared" si="13"/>
        <v>2 people</v>
      </c>
      <c r="M57" s="3">
        <v>58900</v>
      </c>
      <c r="N57" s="3" t="str">
        <f t="shared" si="14"/>
        <v>3 people</v>
      </c>
      <c r="O57" s="3">
        <v>66250</v>
      </c>
      <c r="P57" s="3" t="str">
        <f t="shared" si="15"/>
        <v>4 people</v>
      </c>
      <c r="Q57" s="3">
        <v>73600</v>
      </c>
      <c r="R57" s="3" t="str">
        <f t="shared" si="16"/>
        <v>5 people</v>
      </c>
      <c r="S57" s="3">
        <v>79500</v>
      </c>
      <c r="T57" s="3" t="str">
        <f t="shared" si="17"/>
        <v>6 people</v>
      </c>
      <c r="U57" s="3">
        <v>85400</v>
      </c>
      <c r="V57" s="3" t="str">
        <f t="shared" si="18"/>
        <v>7 people</v>
      </c>
      <c r="W57" s="3">
        <v>91300</v>
      </c>
      <c r="X57" s="3" t="str">
        <f t="shared" si="19"/>
        <v>8 people</v>
      </c>
      <c r="Y57" s="3">
        <v>97200</v>
      </c>
    </row>
    <row r="58" spans="1:25" x14ac:dyDescent="0.3">
      <c r="A58" s="1">
        <f t="shared" si="10"/>
        <v>50</v>
      </c>
      <c r="B58" s="1" t="str">
        <f t="shared" si="20"/>
        <v>Wisconsin</v>
      </c>
      <c r="C58" s="1" t="s">
        <v>99</v>
      </c>
      <c r="D58" s="1" t="s">
        <v>100</v>
      </c>
      <c r="E58" s="1" t="str">
        <f>[1]Sheet1!B49</f>
        <v>Portage</v>
      </c>
      <c r="F58" s="1" t="str">
        <f t="shared" si="21"/>
        <v>County</v>
      </c>
      <c r="G58" s="5" t="s">
        <v>167</v>
      </c>
      <c r="H58" s="2">
        <v>99100</v>
      </c>
      <c r="I58" s="1" t="str">
        <f t="shared" si="11"/>
        <v>Low (80%) Income Limits ($)</v>
      </c>
      <c r="J58" s="1" t="str">
        <f t="shared" si="12"/>
        <v>1 person</v>
      </c>
      <c r="K58" s="3">
        <v>55550</v>
      </c>
      <c r="L58" s="3" t="str">
        <f t="shared" si="13"/>
        <v>2 people</v>
      </c>
      <c r="M58" s="3">
        <v>63450</v>
      </c>
      <c r="N58" s="3" t="str">
        <f t="shared" si="14"/>
        <v>3 people</v>
      </c>
      <c r="O58" s="3">
        <v>71400</v>
      </c>
      <c r="P58" s="3" t="str">
        <f t="shared" si="15"/>
        <v>4 people</v>
      </c>
      <c r="Q58" s="3">
        <v>79300</v>
      </c>
      <c r="R58" s="3" t="str">
        <f t="shared" si="16"/>
        <v>5 people</v>
      </c>
      <c r="S58" s="3">
        <v>85650</v>
      </c>
      <c r="T58" s="3" t="str">
        <f t="shared" si="17"/>
        <v>6 people</v>
      </c>
      <c r="U58" s="3">
        <v>92000</v>
      </c>
      <c r="V58" s="3" t="str">
        <f t="shared" si="18"/>
        <v>7 people</v>
      </c>
      <c r="W58" s="3">
        <v>98350</v>
      </c>
      <c r="X58" s="3" t="str">
        <f t="shared" si="19"/>
        <v>8 people</v>
      </c>
      <c r="Y58" s="3">
        <v>104700</v>
      </c>
    </row>
    <row r="59" spans="1:25" x14ac:dyDescent="0.3">
      <c r="A59" s="1">
        <f t="shared" si="10"/>
        <v>51</v>
      </c>
      <c r="B59" s="1" t="str">
        <f t="shared" si="20"/>
        <v>Wisconsin</v>
      </c>
      <c r="C59" s="1" t="s">
        <v>101</v>
      </c>
      <c r="D59" s="1" t="s">
        <v>102</v>
      </c>
      <c r="E59" s="1" t="str">
        <f>[1]Sheet1!B50</f>
        <v>Price</v>
      </c>
      <c r="F59" s="1" t="str">
        <f t="shared" si="21"/>
        <v>County</v>
      </c>
      <c r="G59" s="5" t="s">
        <v>168</v>
      </c>
      <c r="H59" s="2">
        <v>76000</v>
      </c>
      <c r="I59" s="1" t="str">
        <f t="shared" si="11"/>
        <v>Low (80%) Income Limits ($)</v>
      </c>
      <c r="J59" s="1" t="str">
        <f t="shared" si="12"/>
        <v>1 person</v>
      </c>
      <c r="K59" s="3">
        <v>48550</v>
      </c>
      <c r="L59" s="3" t="str">
        <f t="shared" si="13"/>
        <v>2 people</v>
      </c>
      <c r="M59" s="3">
        <v>55450</v>
      </c>
      <c r="N59" s="3" t="str">
        <f t="shared" si="14"/>
        <v>3 people</v>
      </c>
      <c r="O59" s="3">
        <v>62400</v>
      </c>
      <c r="P59" s="3" t="str">
        <f t="shared" si="15"/>
        <v>4 people</v>
      </c>
      <c r="Q59" s="3">
        <v>69300</v>
      </c>
      <c r="R59" s="3" t="str">
        <f t="shared" si="16"/>
        <v>5 people</v>
      </c>
      <c r="S59" s="3">
        <v>74850</v>
      </c>
      <c r="T59" s="3" t="str">
        <f t="shared" si="17"/>
        <v>6 people</v>
      </c>
      <c r="U59" s="3">
        <v>80400</v>
      </c>
      <c r="V59" s="3" t="str">
        <f t="shared" si="18"/>
        <v>7 people</v>
      </c>
      <c r="W59" s="3">
        <v>85950</v>
      </c>
      <c r="X59" s="3" t="str">
        <f t="shared" si="19"/>
        <v>8 people</v>
      </c>
      <c r="Y59" s="3">
        <v>91500</v>
      </c>
    </row>
    <row r="60" spans="1:25" x14ac:dyDescent="0.3">
      <c r="A60" s="1">
        <f t="shared" si="10"/>
        <v>52</v>
      </c>
      <c r="B60" s="1" t="str">
        <f t="shared" si="20"/>
        <v>Wisconsin</v>
      </c>
      <c r="C60" s="1"/>
      <c r="D60" s="1"/>
      <c r="E60" s="1" t="str">
        <f>[1]Sheet1!B51</f>
        <v>Racine</v>
      </c>
      <c r="F60" s="1" t="str">
        <f t="shared" ref="F60:F80" si="22">$F$59</f>
        <v>County</v>
      </c>
      <c r="G60" s="5" t="s">
        <v>169</v>
      </c>
      <c r="H60" s="2">
        <v>97300</v>
      </c>
      <c r="I60" s="1" t="str">
        <f t="shared" si="11"/>
        <v>Low (80%) Income Limits ($)</v>
      </c>
      <c r="J60" s="1" t="str">
        <f t="shared" si="12"/>
        <v>1 person</v>
      </c>
      <c r="K60" s="3">
        <v>54500</v>
      </c>
      <c r="L60" s="3" t="str">
        <f t="shared" si="13"/>
        <v>2 people</v>
      </c>
      <c r="M60" s="3">
        <v>62300</v>
      </c>
      <c r="N60" s="3" t="str">
        <f t="shared" si="14"/>
        <v>3 people</v>
      </c>
      <c r="O60" s="3">
        <v>70100</v>
      </c>
      <c r="P60" s="3" t="str">
        <f t="shared" si="15"/>
        <v>4 people</v>
      </c>
      <c r="Q60" s="3">
        <v>77850</v>
      </c>
      <c r="R60" s="3" t="str">
        <f t="shared" si="16"/>
        <v>5 people</v>
      </c>
      <c r="S60" s="3">
        <v>84100</v>
      </c>
      <c r="T60" s="3" t="str">
        <f t="shared" si="17"/>
        <v>6 people</v>
      </c>
      <c r="U60" s="3">
        <v>90350</v>
      </c>
      <c r="V60" s="3" t="str">
        <f t="shared" si="18"/>
        <v>7 people</v>
      </c>
      <c r="W60" s="3">
        <v>96550</v>
      </c>
      <c r="X60" s="3" t="str">
        <f t="shared" si="19"/>
        <v>8 people</v>
      </c>
      <c r="Y60" s="3">
        <v>102800</v>
      </c>
    </row>
    <row r="61" spans="1:25" x14ac:dyDescent="0.3">
      <c r="A61" s="1">
        <f t="shared" si="10"/>
        <v>53</v>
      </c>
      <c r="B61" s="1" t="str">
        <f t="shared" si="20"/>
        <v>Wisconsin</v>
      </c>
      <c r="C61" s="1"/>
      <c r="D61" s="1"/>
      <c r="E61" s="1" t="str">
        <f>[1]Sheet1!B52</f>
        <v>Richland</v>
      </c>
      <c r="F61" s="1" t="str">
        <f t="shared" si="22"/>
        <v>County</v>
      </c>
      <c r="G61" s="5" t="s">
        <v>170</v>
      </c>
      <c r="H61" s="2">
        <v>82900</v>
      </c>
      <c r="I61" s="1" t="str">
        <f t="shared" si="11"/>
        <v>Low (80%) Income Limits ($)</v>
      </c>
      <c r="J61" s="1" t="str">
        <f t="shared" si="12"/>
        <v>1 person</v>
      </c>
      <c r="K61" s="7">
        <v>48550</v>
      </c>
      <c r="L61" s="7" t="str">
        <f t="shared" si="13"/>
        <v>2 people</v>
      </c>
      <c r="M61" s="3">
        <v>55450</v>
      </c>
      <c r="N61" s="3" t="str">
        <f t="shared" si="14"/>
        <v>3 people</v>
      </c>
      <c r="O61" s="3">
        <v>62400</v>
      </c>
      <c r="P61" s="3" t="str">
        <f t="shared" si="15"/>
        <v>4 people</v>
      </c>
      <c r="Q61" s="3">
        <v>69300</v>
      </c>
      <c r="R61" s="3" t="str">
        <f t="shared" si="16"/>
        <v>5 people</v>
      </c>
      <c r="S61" s="3">
        <v>74850</v>
      </c>
      <c r="T61" s="3" t="str">
        <f t="shared" si="17"/>
        <v>6 people</v>
      </c>
      <c r="U61" s="3">
        <v>80400</v>
      </c>
      <c r="V61" s="3" t="str">
        <f t="shared" si="18"/>
        <v>7 people</v>
      </c>
      <c r="W61" s="3">
        <v>85950</v>
      </c>
      <c r="X61" s="3" t="str">
        <f t="shared" si="19"/>
        <v>8 people</v>
      </c>
      <c r="Y61" s="3">
        <v>91500</v>
      </c>
    </row>
    <row r="62" spans="1:25" x14ac:dyDescent="0.3">
      <c r="A62" s="1">
        <f t="shared" si="10"/>
        <v>54</v>
      </c>
      <c r="B62" s="1" t="str">
        <f t="shared" si="20"/>
        <v>Wisconsin</v>
      </c>
      <c r="C62" s="1"/>
      <c r="D62" s="1"/>
      <c r="E62" s="1" t="str">
        <f>[1]Sheet1!B53</f>
        <v>Rock</v>
      </c>
      <c r="F62" s="1" t="str">
        <f t="shared" si="22"/>
        <v>County</v>
      </c>
      <c r="G62" s="5" t="s">
        <v>171</v>
      </c>
      <c r="H62" s="2">
        <v>85700</v>
      </c>
      <c r="I62" s="1" t="str">
        <f t="shared" si="11"/>
        <v>Low (80%) Income Limits ($)</v>
      </c>
      <c r="J62" s="1" t="str">
        <f t="shared" si="12"/>
        <v>1 person</v>
      </c>
      <c r="K62" s="3">
        <v>48550</v>
      </c>
      <c r="L62" s="3" t="str">
        <f t="shared" si="13"/>
        <v>2 people</v>
      </c>
      <c r="M62" s="3">
        <v>55450</v>
      </c>
      <c r="N62" s="3" t="str">
        <f t="shared" si="14"/>
        <v>3 people</v>
      </c>
      <c r="O62" s="3">
        <v>62400</v>
      </c>
      <c r="P62" s="3" t="str">
        <f t="shared" si="15"/>
        <v>4 people</v>
      </c>
      <c r="Q62" s="3">
        <v>69300</v>
      </c>
      <c r="R62" s="3" t="str">
        <f t="shared" si="16"/>
        <v>5 people</v>
      </c>
      <c r="S62" s="3">
        <v>74850</v>
      </c>
      <c r="T62" s="3" t="str">
        <f t="shared" si="17"/>
        <v>6 people</v>
      </c>
      <c r="U62" s="3">
        <v>80400</v>
      </c>
      <c r="V62" s="3" t="str">
        <f t="shared" si="18"/>
        <v>7 people</v>
      </c>
      <c r="W62" s="3">
        <v>85950</v>
      </c>
      <c r="X62" s="3" t="str">
        <f t="shared" si="19"/>
        <v>8 people</v>
      </c>
      <c r="Y62" s="3">
        <v>91500</v>
      </c>
    </row>
    <row r="63" spans="1:25" x14ac:dyDescent="0.3">
      <c r="A63" s="1">
        <f t="shared" si="10"/>
        <v>55</v>
      </c>
      <c r="B63" s="1" t="str">
        <f t="shared" si="20"/>
        <v>Wisconsin</v>
      </c>
      <c r="C63" s="1"/>
      <c r="D63" s="1"/>
      <c r="E63" s="1" t="str">
        <f>[1]Sheet1!B54</f>
        <v>Rusk</v>
      </c>
      <c r="F63" s="1" t="str">
        <f t="shared" si="22"/>
        <v>County</v>
      </c>
      <c r="G63" s="5" t="s">
        <v>172</v>
      </c>
      <c r="H63" s="2">
        <v>75100</v>
      </c>
      <c r="I63" s="1" t="str">
        <f t="shared" si="11"/>
        <v>Low (80%) Income Limits ($)</v>
      </c>
      <c r="J63" s="1" t="str">
        <f t="shared" si="12"/>
        <v>1 person</v>
      </c>
      <c r="K63" s="3">
        <v>48550</v>
      </c>
      <c r="L63" s="3" t="str">
        <f t="shared" si="13"/>
        <v>2 people</v>
      </c>
      <c r="M63" s="3">
        <v>55450</v>
      </c>
      <c r="N63" s="3" t="str">
        <f t="shared" si="14"/>
        <v>3 people</v>
      </c>
      <c r="O63" s="3">
        <v>62400</v>
      </c>
      <c r="P63" s="3" t="str">
        <f t="shared" si="15"/>
        <v>4 people</v>
      </c>
      <c r="Q63" s="3">
        <v>69300</v>
      </c>
      <c r="R63" s="3" t="str">
        <f t="shared" si="16"/>
        <v>5 people</v>
      </c>
      <c r="S63" s="3">
        <v>74850</v>
      </c>
      <c r="T63" s="3" t="str">
        <f t="shared" si="17"/>
        <v>6 people</v>
      </c>
      <c r="U63" s="3">
        <v>80400</v>
      </c>
      <c r="V63" s="3" t="str">
        <f t="shared" si="18"/>
        <v>7 people</v>
      </c>
      <c r="W63" s="3">
        <v>85950</v>
      </c>
      <c r="X63" s="3" t="str">
        <f t="shared" si="19"/>
        <v>8 people</v>
      </c>
      <c r="Y63" s="3">
        <v>91500</v>
      </c>
    </row>
    <row r="64" spans="1:25" ht="43.2" x14ac:dyDescent="0.3">
      <c r="A64" s="1">
        <f t="shared" si="10"/>
        <v>56</v>
      </c>
      <c r="B64" s="1" t="str">
        <f t="shared" si="20"/>
        <v>Wisconsin</v>
      </c>
      <c r="C64" s="1"/>
      <c r="D64" s="1"/>
      <c r="E64" s="1" t="str">
        <f>[1]Sheet1!B55</f>
        <v>Saint Croix</v>
      </c>
      <c r="F64" s="1" t="str">
        <f t="shared" si="22"/>
        <v>County</v>
      </c>
      <c r="G64" s="5" t="s">
        <v>116</v>
      </c>
      <c r="H64" s="2">
        <v>124200</v>
      </c>
      <c r="I64" s="1" t="str">
        <f t="shared" si="11"/>
        <v>Low (80%) Income Limits ($)</v>
      </c>
      <c r="J64" s="1" t="str">
        <f t="shared" si="12"/>
        <v>1 person</v>
      </c>
      <c r="K64" s="3">
        <v>68500</v>
      </c>
      <c r="L64" s="3" t="str">
        <f t="shared" si="13"/>
        <v>2 people</v>
      </c>
      <c r="M64" s="3">
        <v>78250</v>
      </c>
      <c r="N64" s="3" t="str">
        <f t="shared" si="14"/>
        <v>3 people</v>
      </c>
      <c r="O64" s="3">
        <v>88050</v>
      </c>
      <c r="P64" s="3" t="str">
        <f t="shared" si="15"/>
        <v>4 people</v>
      </c>
      <c r="Q64" s="3">
        <v>97800</v>
      </c>
      <c r="R64" s="3" t="str">
        <f t="shared" si="16"/>
        <v>5 people</v>
      </c>
      <c r="S64" s="3">
        <v>105650</v>
      </c>
      <c r="T64" s="3" t="str">
        <f t="shared" si="17"/>
        <v>6 people</v>
      </c>
      <c r="U64" s="3">
        <v>113450</v>
      </c>
      <c r="V64" s="3" t="str">
        <f t="shared" si="18"/>
        <v>7 people</v>
      </c>
      <c r="W64" s="3">
        <v>121300</v>
      </c>
      <c r="X64" s="3" t="str">
        <f t="shared" si="19"/>
        <v>8 people</v>
      </c>
      <c r="Y64" s="3">
        <v>129100</v>
      </c>
    </row>
    <row r="65" spans="1:25" x14ac:dyDescent="0.3">
      <c r="A65" s="1">
        <f t="shared" si="10"/>
        <v>57</v>
      </c>
      <c r="B65" s="1" t="str">
        <f t="shared" si="20"/>
        <v>Wisconsin</v>
      </c>
      <c r="C65" s="1"/>
      <c r="D65" s="1"/>
      <c r="E65" s="1" t="str">
        <f>[1]Sheet1!B56</f>
        <v>Sauk</v>
      </c>
      <c r="F65" s="1" t="str">
        <f t="shared" si="22"/>
        <v>County</v>
      </c>
      <c r="G65" s="5" t="s">
        <v>173</v>
      </c>
      <c r="H65" s="2">
        <v>101000</v>
      </c>
      <c r="I65" s="1" t="str">
        <f t="shared" si="11"/>
        <v>Low (80%) Income Limits ($)</v>
      </c>
      <c r="J65" s="1" t="str">
        <f t="shared" si="12"/>
        <v>1 person</v>
      </c>
      <c r="K65" s="3">
        <v>53600</v>
      </c>
      <c r="L65" s="3" t="str">
        <f t="shared" si="13"/>
        <v>2 people</v>
      </c>
      <c r="M65" s="3">
        <v>61250</v>
      </c>
      <c r="N65" s="3" t="str">
        <f t="shared" si="14"/>
        <v>3 people</v>
      </c>
      <c r="O65" s="3">
        <v>68900</v>
      </c>
      <c r="P65" s="3" t="str">
        <f t="shared" si="15"/>
        <v>4 people</v>
      </c>
      <c r="Q65" s="3">
        <v>76550</v>
      </c>
      <c r="R65" s="3" t="str">
        <f t="shared" si="16"/>
        <v>5 people</v>
      </c>
      <c r="S65" s="3">
        <v>82700</v>
      </c>
      <c r="T65" s="3" t="str">
        <f t="shared" si="17"/>
        <v>6 people</v>
      </c>
      <c r="U65" s="3">
        <v>88800</v>
      </c>
      <c r="V65" s="3" t="str">
        <f t="shared" si="18"/>
        <v>7 people</v>
      </c>
      <c r="W65" s="3">
        <v>94950</v>
      </c>
      <c r="X65" s="3" t="str">
        <f t="shared" si="19"/>
        <v>8 people</v>
      </c>
      <c r="Y65" s="3">
        <v>101050</v>
      </c>
    </row>
    <row r="66" spans="1:25" x14ac:dyDescent="0.3">
      <c r="A66" s="1">
        <f t="shared" si="10"/>
        <v>58</v>
      </c>
      <c r="B66" s="1" t="str">
        <f t="shared" si="20"/>
        <v>Wisconsin</v>
      </c>
      <c r="C66" s="1"/>
      <c r="D66" s="1"/>
      <c r="E66" s="1" t="str">
        <f>[1]Sheet1!B57</f>
        <v>Sawyer</v>
      </c>
      <c r="F66" s="1" t="str">
        <f t="shared" si="22"/>
        <v>County</v>
      </c>
      <c r="G66" s="5" t="s">
        <v>174</v>
      </c>
      <c r="H66" s="2">
        <v>81100</v>
      </c>
      <c r="I66" s="1" t="str">
        <f t="shared" si="11"/>
        <v>Low (80%) Income Limits ($)</v>
      </c>
      <c r="J66" s="1" t="str">
        <f t="shared" si="12"/>
        <v>1 person</v>
      </c>
      <c r="K66" s="3">
        <v>48550</v>
      </c>
      <c r="L66" s="3" t="str">
        <f t="shared" si="13"/>
        <v>2 people</v>
      </c>
      <c r="M66" s="3">
        <v>55450</v>
      </c>
      <c r="N66" s="3" t="str">
        <f t="shared" si="14"/>
        <v>3 people</v>
      </c>
      <c r="O66" s="3">
        <v>62400</v>
      </c>
      <c r="P66" s="3" t="str">
        <f t="shared" si="15"/>
        <v>4 people</v>
      </c>
      <c r="Q66" s="3">
        <v>69300</v>
      </c>
      <c r="R66" s="3" t="str">
        <f t="shared" si="16"/>
        <v>5 people</v>
      </c>
      <c r="S66" s="3">
        <v>74850</v>
      </c>
      <c r="T66" s="3" t="str">
        <f t="shared" si="17"/>
        <v>6 people</v>
      </c>
      <c r="U66" s="3">
        <v>80400</v>
      </c>
      <c r="V66" s="3" t="str">
        <f t="shared" si="18"/>
        <v>7 people</v>
      </c>
      <c r="W66" s="3">
        <v>85950</v>
      </c>
      <c r="X66" s="3" t="str">
        <f t="shared" si="19"/>
        <v>8 people</v>
      </c>
      <c r="Y66" s="3">
        <v>91500</v>
      </c>
    </row>
    <row r="67" spans="1:25" x14ac:dyDescent="0.3">
      <c r="A67" s="1">
        <f t="shared" si="10"/>
        <v>59</v>
      </c>
      <c r="B67" s="1" t="str">
        <f t="shared" si="20"/>
        <v>Wisconsin</v>
      </c>
      <c r="C67" s="1"/>
      <c r="D67" s="1"/>
      <c r="E67" s="1" t="str">
        <f>[1]Sheet1!B58</f>
        <v>Shawano</v>
      </c>
      <c r="F67" s="1" t="str">
        <f t="shared" si="22"/>
        <v>County</v>
      </c>
      <c r="G67" s="5" t="s">
        <v>175</v>
      </c>
      <c r="H67" s="2">
        <v>82000</v>
      </c>
      <c r="I67" s="1" t="str">
        <f t="shared" si="11"/>
        <v>Low (80%) Income Limits ($)</v>
      </c>
      <c r="J67" s="1" t="str">
        <f t="shared" si="12"/>
        <v>1 person</v>
      </c>
      <c r="K67" s="3">
        <v>48550</v>
      </c>
      <c r="L67" s="3" t="str">
        <f t="shared" si="13"/>
        <v>2 people</v>
      </c>
      <c r="M67" s="3">
        <v>55450</v>
      </c>
      <c r="N67" s="3" t="str">
        <f t="shared" si="14"/>
        <v>3 people</v>
      </c>
      <c r="O67" s="3">
        <v>62400</v>
      </c>
      <c r="P67" s="3" t="str">
        <f t="shared" si="15"/>
        <v>4 people</v>
      </c>
      <c r="Q67" s="3">
        <v>69300</v>
      </c>
      <c r="R67" s="3" t="str">
        <f t="shared" si="16"/>
        <v>5 people</v>
      </c>
      <c r="S67" s="3">
        <v>74850</v>
      </c>
      <c r="T67" s="3" t="str">
        <f t="shared" si="17"/>
        <v>6 people</v>
      </c>
      <c r="U67" s="3">
        <v>80400</v>
      </c>
      <c r="V67" s="3" t="str">
        <f t="shared" si="18"/>
        <v>7 people</v>
      </c>
      <c r="W67" s="3">
        <v>85950</v>
      </c>
      <c r="X67" s="3" t="str">
        <f t="shared" si="19"/>
        <v>8 people</v>
      </c>
      <c r="Y67" s="3">
        <v>91500</v>
      </c>
    </row>
    <row r="68" spans="1:25" x14ac:dyDescent="0.3">
      <c r="A68" s="1">
        <f t="shared" si="10"/>
        <v>60</v>
      </c>
      <c r="B68" s="1" t="str">
        <f t="shared" si="20"/>
        <v>Wisconsin</v>
      </c>
      <c r="C68" s="1"/>
      <c r="D68" s="1"/>
      <c r="E68" s="1" t="str">
        <f>[1]Sheet1!B59</f>
        <v>Sheboygan</v>
      </c>
      <c r="F68" s="1" t="str">
        <f t="shared" si="22"/>
        <v>County</v>
      </c>
      <c r="G68" s="5" t="s">
        <v>176</v>
      </c>
      <c r="H68" s="2">
        <v>86800</v>
      </c>
      <c r="I68" s="1" t="str">
        <f t="shared" si="11"/>
        <v>Low (80%) Income Limits ($)</v>
      </c>
      <c r="J68" s="1" t="str">
        <f t="shared" si="12"/>
        <v>1 person</v>
      </c>
      <c r="K68" s="3">
        <v>48650</v>
      </c>
      <c r="L68" s="3" t="str">
        <f t="shared" si="13"/>
        <v>2 people</v>
      </c>
      <c r="M68" s="3">
        <v>55600</v>
      </c>
      <c r="N68" s="3" t="str">
        <f t="shared" si="14"/>
        <v>3 people</v>
      </c>
      <c r="O68" s="3">
        <v>62550</v>
      </c>
      <c r="P68" s="3" t="str">
        <f t="shared" si="15"/>
        <v>4 people</v>
      </c>
      <c r="Q68" s="3">
        <v>69450</v>
      </c>
      <c r="R68" s="3" t="str">
        <f t="shared" si="16"/>
        <v>5 people</v>
      </c>
      <c r="S68" s="3">
        <v>75050</v>
      </c>
      <c r="T68" s="3" t="str">
        <f t="shared" si="17"/>
        <v>6 people</v>
      </c>
      <c r="U68" s="3">
        <v>80600</v>
      </c>
      <c r="V68" s="3" t="str">
        <f t="shared" si="18"/>
        <v>7 people</v>
      </c>
      <c r="W68" s="3">
        <v>86150</v>
      </c>
      <c r="X68" s="3" t="str">
        <f t="shared" si="19"/>
        <v>8 people</v>
      </c>
      <c r="Y68" s="3">
        <v>91700</v>
      </c>
    </row>
    <row r="69" spans="1:25" x14ac:dyDescent="0.3">
      <c r="A69" s="1">
        <f t="shared" si="10"/>
        <v>61</v>
      </c>
      <c r="B69" s="1" t="str">
        <f t="shared" si="20"/>
        <v>Wisconsin</v>
      </c>
      <c r="C69" s="1"/>
      <c r="D69" s="1"/>
      <c r="E69" s="1" t="str">
        <f>[1]Sheet1!B60</f>
        <v>Taylor</v>
      </c>
      <c r="F69" s="1" t="str">
        <f t="shared" si="22"/>
        <v>County</v>
      </c>
      <c r="G69" s="5" t="s">
        <v>177</v>
      </c>
      <c r="H69" s="2">
        <v>81600</v>
      </c>
      <c r="I69" s="1" t="str">
        <f t="shared" si="11"/>
        <v>Low (80%) Income Limits ($)</v>
      </c>
      <c r="J69" s="1" t="str">
        <f t="shared" si="12"/>
        <v>1 person</v>
      </c>
      <c r="K69" s="3">
        <v>48550</v>
      </c>
      <c r="L69" s="3" t="str">
        <f t="shared" si="13"/>
        <v>2 people</v>
      </c>
      <c r="M69" s="3">
        <v>55450</v>
      </c>
      <c r="N69" s="3" t="str">
        <f t="shared" si="14"/>
        <v>3 people</v>
      </c>
      <c r="O69" s="3">
        <v>62400</v>
      </c>
      <c r="P69" s="3" t="str">
        <f t="shared" si="15"/>
        <v>4 people</v>
      </c>
      <c r="Q69" s="3">
        <v>69300</v>
      </c>
      <c r="R69" s="3" t="str">
        <f t="shared" si="16"/>
        <v>5 people</v>
      </c>
      <c r="S69" s="3">
        <v>74850</v>
      </c>
      <c r="T69" s="3" t="str">
        <f t="shared" si="17"/>
        <v>6 people</v>
      </c>
      <c r="U69" s="3">
        <v>80400</v>
      </c>
      <c r="V69" s="3" t="str">
        <f t="shared" si="18"/>
        <v>7 people</v>
      </c>
      <c r="W69" s="3">
        <v>85950</v>
      </c>
      <c r="X69" s="3" t="str">
        <f t="shared" si="19"/>
        <v>8 people</v>
      </c>
      <c r="Y69" s="3">
        <v>91500</v>
      </c>
    </row>
    <row r="70" spans="1:25" x14ac:dyDescent="0.3">
      <c r="A70" s="1">
        <f t="shared" si="10"/>
        <v>62</v>
      </c>
      <c r="B70" s="1" t="str">
        <f t="shared" si="20"/>
        <v>Wisconsin</v>
      </c>
      <c r="C70" s="1"/>
      <c r="D70" s="1"/>
      <c r="E70" s="1" t="str">
        <f>[1]Sheet1!B61</f>
        <v>Trempealeau</v>
      </c>
      <c r="F70" s="1" t="str">
        <f t="shared" si="22"/>
        <v>County</v>
      </c>
      <c r="G70" s="5" t="s">
        <v>178</v>
      </c>
      <c r="H70" s="2">
        <v>91100</v>
      </c>
      <c r="I70" s="1" t="str">
        <f t="shared" si="11"/>
        <v>Low (80%) Income Limits ($)</v>
      </c>
      <c r="J70" s="1" t="str">
        <f t="shared" si="12"/>
        <v>1 person</v>
      </c>
      <c r="K70" s="3">
        <v>51050</v>
      </c>
      <c r="L70" s="3" t="str">
        <f t="shared" si="13"/>
        <v>2 people</v>
      </c>
      <c r="M70" s="3">
        <v>58350</v>
      </c>
      <c r="N70" s="3" t="str">
        <f t="shared" si="14"/>
        <v>3 people</v>
      </c>
      <c r="O70" s="3">
        <v>65650</v>
      </c>
      <c r="P70" s="3" t="str">
        <f t="shared" si="15"/>
        <v>4 people</v>
      </c>
      <c r="Q70" s="3">
        <v>72900</v>
      </c>
      <c r="R70" s="3" t="str">
        <f t="shared" si="16"/>
        <v>5 people</v>
      </c>
      <c r="S70" s="3">
        <v>78750</v>
      </c>
      <c r="T70" s="3" t="str">
        <f t="shared" si="17"/>
        <v>6 people</v>
      </c>
      <c r="U70" s="3">
        <v>84600</v>
      </c>
      <c r="V70" s="3" t="str">
        <f t="shared" si="18"/>
        <v>7 people</v>
      </c>
      <c r="W70" s="3">
        <v>90400</v>
      </c>
      <c r="X70" s="3" t="str">
        <f t="shared" si="19"/>
        <v>8 people</v>
      </c>
      <c r="Y70" s="3">
        <v>96250</v>
      </c>
    </row>
    <row r="71" spans="1:25" x14ac:dyDescent="0.3">
      <c r="A71" s="1">
        <f t="shared" si="10"/>
        <v>63</v>
      </c>
      <c r="B71" s="1" t="str">
        <f t="shared" si="20"/>
        <v>Wisconsin</v>
      </c>
      <c r="C71" s="1"/>
      <c r="D71" s="1"/>
      <c r="E71" s="1" t="str">
        <f>[1]Sheet1!B62</f>
        <v>Vernon</v>
      </c>
      <c r="F71" s="1" t="str">
        <f t="shared" si="22"/>
        <v>County</v>
      </c>
      <c r="G71" s="5" t="s">
        <v>179</v>
      </c>
      <c r="H71" s="2">
        <v>88300</v>
      </c>
      <c r="I71" s="1" t="str">
        <f t="shared" si="11"/>
        <v>Low (80%) Income Limits ($)</v>
      </c>
      <c r="J71" s="1" t="str">
        <f t="shared" si="12"/>
        <v>1 person</v>
      </c>
      <c r="K71" s="3">
        <v>49500</v>
      </c>
      <c r="L71" s="3" t="str">
        <f t="shared" si="13"/>
        <v>2 people</v>
      </c>
      <c r="M71" s="3">
        <v>56550</v>
      </c>
      <c r="N71" s="3" t="str">
        <f t="shared" si="14"/>
        <v>3 people</v>
      </c>
      <c r="O71" s="3">
        <v>63600</v>
      </c>
      <c r="P71" s="3" t="str">
        <f t="shared" si="15"/>
        <v>4 people</v>
      </c>
      <c r="Q71" s="3">
        <v>70650</v>
      </c>
      <c r="R71" s="3" t="str">
        <f t="shared" si="16"/>
        <v>5 people</v>
      </c>
      <c r="S71" s="3">
        <v>76350</v>
      </c>
      <c r="T71" s="3" t="str">
        <f t="shared" si="17"/>
        <v>6 people</v>
      </c>
      <c r="U71" s="3">
        <v>82000</v>
      </c>
      <c r="V71" s="3" t="str">
        <f t="shared" si="18"/>
        <v>7 people</v>
      </c>
      <c r="W71" s="3">
        <v>87650</v>
      </c>
      <c r="X71" s="3" t="str">
        <f t="shared" si="19"/>
        <v>8 people</v>
      </c>
      <c r="Y71" s="3">
        <v>93300</v>
      </c>
    </row>
    <row r="72" spans="1:25" x14ac:dyDescent="0.3">
      <c r="A72" s="1">
        <f t="shared" si="10"/>
        <v>64</v>
      </c>
      <c r="B72" s="1" t="str">
        <f t="shared" si="20"/>
        <v>Wisconsin</v>
      </c>
      <c r="C72" s="1"/>
      <c r="D72" s="1"/>
      <c r="E72" s="1" t="str">
        <f>[1]Sheet1!B63</f>
        <v>Vilas</v>
      </c>
      <c r="F72" s="1" t="str">
        <f t="shared" si="22"/>
        <v>County</v>
      </c>
      <c r="G72" s="5" t="s">
        <v>180</v>
      </c>
      <c r="H72" s="2">
        <v>82300</v>
      </c>
      <c r="I72" s="1" t="str">
        <f t="shared" si="11"/>
        <v>Low (80%) Income Limits ($)</v>
      </c>
      <c r="J72" s="1" t="str">
        <f t="shared" ref="J72:J80" si="23">$K$8</f>
        <v>1 person</v>
      </c>
      <c r="K72" s="3">
        <v>48550</v>
      </c>
      <c r="L72" s="3" t="str">
        <f t="shared" ref="L72:L80" si="24">$M$8</f>
        <v>2 people</v>
      </c>
      <c r="M72" s="3">
        <v>55450</v>
      </c>
      <c r="N72" s="3" t="str">
        <f t="shared" si="14"/>
        <v>3 people</v>
      </c>
      <c r="O72" s="3">
        <v>62400</v>
      </c>
      <c r="P72" s="3" t="str">
        <f t="shared" ref="P72:P80" si="25">$Q$8</f>
        <v>4 people</v>
      </c>
      <c r="Q72" s="3">
        <v>69300</v>
      </c>
      <c r="R72" s="3" t="str">
        <f t="shared" ref="R72:R80" si="26">$S$8</f>
        <v>5 people</v>
      </c>
      <c r="S72" s="3">
        <v>74850</v>
      </c>
      <c r="T72" s="3" t="str">
        <f t="shared" ref="T72:T80" si="27">$U$8</f>
        <v>6 people</v>
      </c>
      <c r="U72" s="3">
        <v>80400</v>
      </c>
      <c r="V72" s="3" t="str">
        <f t="shared" ref="V72:V80" si="28">$W$8</f>
        <v>7 people</v>
      </c>
      <c r="W72" s="3">
        <v>85950</v>
      </c>
      <c r="X72" s="3" t="str">
        <f t="shared" ref="X72:X80" si="29">$Y$8</f>
        <v>8 people</v>
      </c>
      <c r="Y72" s="3">
        <v>91500</v>
      </c>
    </row>
    <row r="73" spans="1:25" x14ac:dyDescent="0.3">
      <c r="A73" s="1">
        <f t="shared" si="10"/>
        <v>65</v>
      </c>
      <c r="B73" s="1" t="str">
        <f t="shared" ref="B73:B80" si="30">$B$8</f>
        <v>Wisconsin</v>
      </c>
      <c r="C73" s="1"/>
      <c r="D73" s="1"/>
      <c r="E73" s="1" t="str">
        <f>[1]Sheet1!B64</f>
        <v>Walworth</v>
      </c>
      <c r="F73" s="1" t="str">
        <f t="shared" si="22"/>
        <v>County</v>
      </c>
      <c r="G73" s="5" t="s">
        <v>181</v>
      </c>
      <c r="H73" s="2">
        <v>101200</v>
      </c>
      <c r="I73" s="1" t="str">
        <f t="shared" si="11"/>
        <v>Low (80%) Income Limits ($)</v>
      </c>
      <c r="J73" s="1" t="str">
        <f t="shared" si="23"/>
        <v>1 person</v>
      </c>
      <c r="K73" s="3">
        <v>56700</v>
      </c>
      <c r="L73" s="3" t="str">
        <f t="shared" si="24"/>
        <v>2 people</v>
      </c>
      <c r="M73" s="3">
        <v>64800</v>
      </c>
      <c r="N73" s="3" t="str">
        <f t="shared" si="14"/>
        <v>3 people</v>
      </c>
      <c r="O73" s="3">
        <v>72900</v>
      </c>
      <c r="P73" s="3" t="str">
        <f t="shared" si="25"/>
        <v>4 people</v>
      </c>
      <c r="Q73" s="3">
        <v>80950</v>
      </c>
      <c r="R73" s="3" t="str">
        <f t="shared" si="26"/>
        <v>5 people</v>
      </c>
      <c r="S73" s="3">
        <v>87450</v>
      </c>
      <c r="T73" s="3" t="str">
        <f t="shared" si="27"/>
        <v>6 people</v>
      </c>
      <c r="U73" s="3">
        <v>93950</v>
      </c>
      <c r="V73" s="3" t="str">
        <f t="shared" si="28"/>
        <v>7 people</v>
      </c>
      <c r="W73" s="3">
        <v>100400</v>
      </c>
      <c r="X73" s="3" t="str">
        <f t="shared" si="29"/>
        <v>8 people</v>
      </c>
      <c r="Y73" s="3">
        <v>106900</v>
      </c>
    </row>
    <row r="74" spans="1:25" x14ac:dyDescent="0.3">
      <c r="A74" s="1">
        <f t="shared" ref="A74:A80" si="31">1+A73</f>
        <v>66</v>
      </c>
      <c r="B74" s="1" t="str">
        <f t="shared" si="30"/>
        <v>Wisconsin</v>
      </c>
      <c r="C74" s="1"/>
      <c r="D74" s="1"/>
      <c r="E74" s="1" t="str">
        <f>[1]Sheet1!B65</f>
        <v>Washburn</v>
      </c>
      <c r="F74" s="1" t="str">
        <f t="shared" si="22"/>
        <v>County</v>
      </c>
      <c r="G74" s="5" t="s">
        <v>182</v>
      </c>
      <c r="H74" s="2">
        <v>81100</v>
      </c>
      <c r="I74" s="1" t="str">
        <f t="shared" si="11"/>
        <v>Low (80%) Income Limits ($)</v>
      </c>
      <c r="J74" s="1" t="str">
        <f t="shared" si="23"/>
        <v>1 person</v>
      </c>
      <c r="K74" s="3">
        <v>48550</v>
      </c>
      <c r="L74" s="3" t="str">
        <f t="shared" si="24"/>
        <v>2 people</v>
      </c>
      <c r="M74" s="3">
        <v>55450</v>
      </c>
      <c r="N74" s="3" t="str">
        <f t="shared" si="14"/>
        <v>3 people</v>
      </c>
      <c r="O74" s="3">
        <v>62400</v>
      </c>
      <c r="P74" s="3" t="str">
        <f t="shared" si="25"/>
        <v>4 people</v>
      </c>
      <c r="Q74" s="3">
        <v>69300</v>
      </c>
      <c r="R74" s="3" t="str">
        <f t="shared" si="26"/>
        <v>5 people</v>
      </c>
      <c r="S74" s="3">
        <v>74850</v>
      </c>
      <c r="T74" s="3" t="str">
        <f t="shared" si="27"/>
        <v>6 people</v>
      </c>
      <c r="U74" s="3">
        <v>80400</v>
      </c>
      <c r="V74" s="3" t="str">
        <f t="shared" si="28"/>
        <v>7 people</v>
      </c>
      <c r="W74" s="3">
        <v>85950</v>
      </c>
      <c r="X74" s="3" t="str">
        <f t="shared" si="29"/>
        <v>8 people</v>
      </c>
      <c r="Y74" s="3">
        <v>91500</v>
      </c>
    </row>
    <row r="75" spans="1:25" ht="28.8" x14ac:dyDescent="0.3">
      <c r="A75" s="1">
        <f t="shared" si="31"/>
        <v>67</v>
      </c>
      <c r="B75" s="1" t="str">
        <f t="shared" si="30"/>
        <v>Wisconsin</v>
      </c>
      <c r="C75" s="1"/>
      <c r="D75" s="1"/>
      <c r="E75" s="1" t="str">
        <f>[1]Sheet1!B66</f>
        <v>Washington</v>
      </c>
      <c r="F75" s="1" t="str">
        <f t="shared" si="22"/>
        <v>County</v>
      </c>
      <c r="G75" s="5" t="s">
        <v>161</v>
      </c>
      <c r="H75" s="2">
        <v>102100</v>
      </c>
      <c r="I75" s="1" t="str">
        <f t="shared" si="11"/>
        <v>Low (80%) Income Limits ($)</v>
      </c>
      <c r="J75" s="1" t="str">
        <f t="shared" si="23"/>
        <v>1 person</v>
      </c>
      <c r="K75" s="3">
        <v>57200</v>
      </c>
      <c r="L75" s="3" t="str">
        <f t="shared" si="24"/>
        <v>2 people</v>
      </c>
      <c r="M75" s="3">
        <v>65400</v>
      </c>
      <c r="N75" s="3" t="str">
        <f t="shared" si="14"/>
        <v>3 people</v>
      </c>
      <c r="O75" s="3">
        <v>73550</v>
      </c>
      <c r="P75" s="3" t="str">
        <f t="shared" si="25"/>
        <v>4 people</v>
      </c>
      <c r="Q75" s="3">
        <v>81700</v>
      </c>
      <c r="R75" s="3" t="str">
        <f t="shared" si="26"/>
        <v>5 people</v>
      </c>
      <c r="S75" s="3">
        <v>88250</v>
      </c>
      <c r="T75" s="3" t="str">
        <f t="shared" si="27"/>
        <v>6 people</v>
      </c>
      <c r="U75" s="3">
        <v>94800</v>
      </c>
      <c r="V75" s="3" t="str">
        <f t="shared" si="28"/>
        <v>7 people</v>
      </c>
      <c r="W75" s="3">
        <v>101350</v>
      </c>
      <c r="X75" s="3" t="str">
        <f t="shared" si="29"/>
        <v>8 people</v>
      </c>
      <c r="Y75" s="3">
        <v>107850</v>
      </c>
    </row>
    <row r="76" spans="1:25" ht="28.8" x14ac:dyDescent="0.3">
      <c r="A76" s="1">
        <f t="shared" si="31"/>
        <v>68</v>
      </c>
      <c r="B76" s="1" t="str">
        <f t="shared" si="30"/>
        <v>Wisconsin</v>
      </c>
      <c r="C76" s="1"/>
      <c r="D76" s="1"/>
      <c r="E76" s="1" t="str">
        <f>[1]Sheet1!B67</f>
        <v>Waukesha</v>
      </c>
      <c r="F76" s="1" t="str">
        <f t="shared" si="22"/>
        <v>County</v>
      </c>
      <c r="G76" s="5" t="s">
        <v>161</v>
      </c>
      <c r="H76" s="2">
        <v>102100</v>
      </c>
      <c r="I76" s="1" t="str">
        <f t="shared" si="11"/>
        <v>Low (80%) Income Limits ($)</v>
      </c>
      <c r="J76" s="1" t="str">
        <f t="shared" si="23"/>
        <v>1 person</v>
      </c>
      <c r="K76" s="3">
        <v>57200</v>
      </c>
      <c r="L76" s="3" t="str">
        <f t="shared" si="24"/>
        <v>2 people</v>
      </c>
      <c r="M76" s="3">
        <v>65400</v>
      </c>
      <c r="N76" s="3" t="str">
        <f t="shared" si="14"/>
        <v>3 people</v>
      </c>
      <c r="O76" s="3">
        <v>73550</v>
      </c>
      <c r="P76" s="3" t="str">
        <f t="shared" si="25"/>
        <v>4 people</v>
      </c>
      <c r="Q76" s="3">
        <v>81700</v>
      </c>
      <c r="R76" s="3" t="str">
        <f t="shared" si="26"/>
        <v>5 people</v>
      </c>
      <c r="S76" s="3">
        <v>88250</v>
      </c>
      <c r="T76" s="3" t="str">
        <f t="shared" si="27"/>
        <v>6 people</v>
      </c>
      <c r="U76" s="3">
        <v>94800</v>
      </c>
      <c r="V76" s="3" t="str">
        <f t="shared" si="28"/>
        <v>7 people</v>
      </c>
      <c r="W76" s="3">
        <v>101350</v>
      </c>
      <c r="X76" s="3" t="str">
        <f t="shared" si="29"/>
        <v>8 people</v>
      </c>
      <c r="Y76" s="3">
        <v>107850</v>
      </c>
    </row>
    <row r="77" spans="1:25" x14ac:dyDescent="0.3">
      <c r="A77" s="1">
        <f t="shared" si="31"/>
        <v>69</v>
      </c>
      <c r="B77" s="1" t="str">
        <f t="shared" si="30"/>
        <v>Wisconsin</v>
      </c>
      <c r="C77" s="1"/>
      <c r="D77" s="1"/>
      <c r="E77" s="1" t="str">
        <f>[1]Sheet1!B68</f>
        <v>Waupaca</v>
      </c>
      <c r="F77" s="1" t="str">
        <f t="shared" si="22"/>
        <v>County</v>
      </c>
      <c r="G77" s="5" t="s">
        <v>183</v>
      </c>
      <c r="H77" s="2">
        <v>89500</v>
      </c>
      <c r="I77" s="1" t="str">
        <f t="shared" si="11"/>
        <v>Low (80%) Income Limits ($)</v>
      </c>
      <c r="J77" s="1" t="str">
        <f t="shared" si="23"/>
        <v>1 person</v>
      </c>
      <c r="K77" s="3">
        <v>50150</v>
      </c>
      <c r="L77" s="3" t="str">
        <f t="shared" si="24"/>
        <v>2 people</v>
      </c>
      <c r="M77" s="3">
        <v>57300</v>
      </c>
      <c r="N77" s="3" t="str">
        <f t="shared" ref="N77:N80" si="32">$O$8</f>
        <v>3 people</v>
      </c>
      <c r="O77" s="3">
        <v>64450</v>
      </c>
      <c r="P77" s="3" t="str">
        <f t="shared" si="25"/>
        <v>4 people</v>
      </c>
      <c r="Q77" s="3">
        <v>71600</v>
      </c>
      <c r="R77" s="3" t="str">
        <f t="shared" si="26"/>
        <v>5 people</v>
      </c>
      <c r="S77" s="3">
        <v>77350</v>
      </c>
      <c r="T77" s="3" t="str">
        <f t="shared" si="27"/>
        <v>6 people</v>
      </c>
      <c r="U77" s="3">
        <v>83100</v>
      </c>
      <c r="V77" s="3" t="str">
        <f t="shared" si="28"/>
        <v>7 people</v>
      </c>
      <c r="W77" s="3">
        <v>88800</v>
      </c>
      <c r="X77" s="3" t="str">
        <f t="shared" si="29"/>
        <v>8 people</v>
      </c>
      <c r="Y77" s="3">
        <v>94550</v>
      </c>
    </row>
    <row r="78" spans="1:25" x14ac:dyDescent="0.3">
      <c r="A78" s="1">
        <f t="shared" si="31"/>
        <v>70</v>
      </c>
      <c r="B78" s="1" t="str">
        <f t="shared" si="30"/>
        <v>Wisconsin</v>
      </c>
      <c r="C78" s="1"/>
      <c r="D78" s="1"/>
      <c r="E78" s="1" t="str">
        <f>[1]Sheet1!B69</f>
        <v>Waushara</v>
      </c>
      <c r="F78" s="1" t="str">
        <f t="shared" si="22"/>
        <v>County</v>
      </c>
      <c r="G78" s="5" t="s">
        <v>184</v>
      </c>
      <c r="H78" s="2">
        <v>80300</v>
      </c>
      <c r="I78" s="1" t="str">
        <f t="shared" si="11"/>
        <v>Low (80%) Income Limits ($)</v>
      </c>
      <c r="J78" s="1" t="str">
        <f t="shared" si="23"/>
        <v>1 person</v>
      </c>
      <c r="K78" s="3">
        <v>48550</v>
      </c>
      <c r="L78" s="3" t="str">
        <f t="shared" si="24"/>
        <v>2 people</v>
      </c>
      <c r="M78" s="3">
        <v>55450</v>
      </c>
      <c r="N78" s="3" t="str">
        <f t="shared" si="32"/>
        <v>3 people</v>
      </c>
      <c r="O78" s="3">
        <v>62400</v>
      </c>
      <c r="P78" s="3" t="str">
        <f t="shared" si="25"/>
        <v>4 people</v>
      </c>
      <c r="Q78" s="3">
        <v>69300</v>
      </c>
      <c r="R78" s="3" t="str">
        <f t="shared" si="26"/>
        <v>5 people</v>
      </c>
      <c r="S78" s="3">
        <v>74850</v>
      </c>
      <c r="T78" s="3" t="str">
        <f t="shared" si="27"/>
        <v>6 people</v>
      </c>
      <c r="U78" s="3">
        <v>80400</v>
      </c>
      <c r="V78" s="3" t="str">
        <f t="shared" si="28"/>
        <v>7 people</v>
      </c>
      <c r="W78" s="3">
        <v>85950</v>
      </c>
      <c r="X78" s="3" t="str">
        <f t="shared" si="29"/>
        <v>8 people</v>
      </c>
      <c r="Y78" s="3">
        <v>91500</v>
      </c>
    </row>
    <row r="79" spans="1:25" ht="28.8" x14ac:dyDescent="0.3">
      <c r="A79" s="1">
        <f t="shared" si="31"/>
        <v>71</v>
      </c>
      <c r="B79" s="1" t="str">
        <f t="shared" si="30"/>
        <v>Wisconsin</v>
      </c>
      <c r="C79" s="1"/>
      <c r="D79" s="1"/>
      <c r="E79" s="1" t="str">
        <f>[1]Sheet1!B70</f>
        <v>Winnebago</v>
      </c>
      <c r="F79" s="1" t="str">
        <f t="shared" si="22"/>
        <v>County</v>
      </c>
      <c r="G79" s="5" t="s">
        <v>185</v>
      </c>
      <c r="H79" s="2">
        <v>99100</v>
      </c>
      <c r="I79" s="1" t="str">
        <f t="shared" si="11"/>
        <v>Low (80%) Income Limits ($)</v>
      </c>
      <c r="J79" s="1" t="str">
        <f t="shared" si="23"/>
        <v>1 person</v>
      </c>
      <c r="K79" s="3">
        <v>55400</v>
      </c>
      <c r="L79" s="3" t="str">
        <f t="shared" si="24"/>
        <v>2 people</v>
      </c>
      <c r="M79" s="3">
        <v>63350</v>
      </c>
      <c r="N79" s="3" t="str">
        <f t="shared" si="32"/>
        <v>3 people</v>
      </c>
      <c r="O79" s="3">
        <v>71250</v>
      </c>
      <c r="P79" s="3" t="str">
        <f t="shared" si="25"/>
        <v>4 people</v>
      </c>
      <c r="Q79" s="3">
        <v>79200</v>
      </c>
      <c r="R79" s="3" t="str">
        <f t="shared" si="26"/>
        <v>5 people</v>
      </c>
      <c r="S79" s="3">
        <v>85550</v>
      </c>
      <c r="T79" s="3" t="str">
        <f t="shared" si="27"/>
        <v>6 people</v>
      </c>
      <c r="U79" s="3">
        <v>91900</v>
      </c>
      <c r="V79" s="3" t="str">
        <f t="shared" si="28"/>
        <v>7 people</v>
      </c>
      <c r="W79" s="3">
        <v>98200</v>
      </c>
      <c r="X79" s="3" t="str">
        <f t="shared" si="29"/>
        <v>8 people</v>
      </c>
      <c r="Y79" s="3">
        <v>104550</v>
      </c>
    </row>
    <row r="80" spans="1:25" x14ac:dyDescent="0.3">
      <c r="A80" s="1">
        <f t="shared" si="31"/>
        <v>72</v>
      </c>
      <c r="B80" s="1" t="str">
        <f t="shared" si="30"/>
        <v>Wisconsin</v>
      </c>
      <c r="C80" s="1"/>
      <c r="D80" s="1"/>
      <c r="E80" s="1" t="str">
        <f>[1]Sheet1!B71</f>
        <v>Wood</v>
      </c>
      <c r="F80" s="1" t="str">
        <f t="shared" si="22"/>
        <v>County</v>
      </c>
      <c r="G80" s="5" t="s">
        <v>186</v>
      </c>
      <c r="H80" s="2">
        <v>86000</v>
      </c>
      <c r="I80" s="1" t="str">
        <f t="shared" si="11"/>
        <v>Low (80%) Income Limits ($)</v>
      </c>
      <c r="J80" s="1" t="str">
        <f t="shared" si="23"/>
        <v>1 person</v>
      </c>
      <c r="K80" s="3">
        <v>48550</v>
      </c>
      <c r="L80" s="3" t="str">
        <f t="shared" si="24"/>
        <v>2 people</v>
      </c>
      <c r="M80" s="3">
        <v>55450</v>
      </c>
      <c r="N80" s="3" t="str">
        <f t="shared" si="32"/>
        <v>3 people</v>
      </c>
      <c r="O80" s="3">
        <v>62400</v>
      </c>
      <c r="P80" s="3" t="str">
        <f t="shared" si="25"/>
        <v>4 people</v>
      </c>
      <c r="Q80" s="3">
        <v>69300</v>
      </c>
      <c r="R80" s="3" t="str">
        <f t="shared" si="26"/>
        <v>5 people</v>
      </c>
      <c r="S80" s="3">
        <v>74850</v>
      </c>
      <c r="T80" s="3" t="str">
        <f t="shared" si="27"/>
        <v>6 people</v>
      </c>
      <c r="U80" s="3">
        <v>80400</v>
      </c>
      <c r="V80" s="3" t="str">
        <f t="shared" si="28"/>
        <v>7 people</v>
      </c>
      <c r="W80" s="3">
        <v>85950</v>
      </c>
      <c r="X80" s="3" t="str">
        <f t="shared" si="29"/>
        <v>8 people</v>
      </c>
      <c r="Y80" s="3">
        <v>91500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lindakarr2@gmail.com</cp:lastModifiedBy>
  <dcterms:created xsi:type="dcterms:W3CDTF">2015-06-05T18:17:20Z</dcterms:created>
  <dcterms:modified xsi:type="dcterms:W3CDTF">2024-09-11T19:35:53Z</dcterms:modified>
</cp:coreProperties>
</file>