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V Coast\Ep 57DHVA\"/>
    </mc:Choice>
  </mc:AlternateContent>
  <xr:revisionPtr revIDLastSave="0" documentId="13_ncr:1_{2BC253E4-DFA6-4764-B720-909C10992F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B5" i="1"/>
  <c r="C5" i="1"/>
  <c r="D5" i="1"/>
  <c r="E5" i="1"/>
  <c r="F5" i="1"/>
  <c r="I5" i="1"/>
  <c r="J5" i="1"/>
  <c r="L5" i="1"/>
  <c r="M5" i="1"/>
  <c r="O5" i="1"/>
  <c r="V5" i="1"/>
  <c r="W5" i="1"/>
  <c r="X5" i="1"/>
  <c r="Y5" i="1"/>
  <c r="Z5" i="1"/>
  <c r="AA5" i="1"/>
  <c r="AB5" i="1"/>
  <c r="AC5" i="1"/>
  <c r="AD5" i="1"/>
  <c r="AG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L3" i="1"/>
  <c r="Y1" i="1"/>
  <c r="Z1" i="1"/>
  <c r="AB1" i="1"/>
  <c r="AA1" i="1"/>
  <c r="K1" i="1"/>
  <c r="C1" i="1"/>
  <c r="Y2" i="1"/>
  <c r="Y3" i="1" s="1"/>
  <c r="Z2" i="1"/>
  <c r="Z3" i="1" s="1"/>
  <c r="AB2" i="1"/>
  <c r="AB3" i="1" s="1"/>
  <c r="AA2" i="1"/>
  <c r="AA3" i="1" s="1"/>
  <c r="K2" i="1"/>
  <c r="K3" i="1" s="1"/>
  <c r="C2" i="1"/>
  <c r="C3" i="1" s="1"/>
  <c r="AC1" i="1"/>
  <c r="W1" i="1"/>
  <c r="S1" i="1"/>
  <c r="J1" i="1"/>
  <c r="L1" i="1"/>
  <c r="V1" i="1"/>
  <c r="D1" i="1"/>
  <c r="AF1" i="1"/>
  <c r="H1" i="1"/>
  <c r="X1" i="1"/>
  <c r="O1" i="1"/>
  <c r="P1" i="1"/>
  <c r="AC2" i="1"/>
  <c r="AC3" i="1" s="1"/>
  <c r="W2" i="1"/>
  <c r="W3" i="1" s="1"/>
  <c r="S2" i="1"/>
  <c r="S3" i="1" s="1"/>
  <c r="J2" i="1"/>
  <c r="J3" i="1" s="1"/>
  <c r="L2" i="1"/>
  <c r="V2" i="1"/>
  <c r="V3" i="1" s="1"/>
  <c r="D2" i="1"/>
  <c r="D3" i="1" s="1"/>
  <c r="AF2" i="1"/>
  <c r="AF3" i="1" s="1"/>
  <c r="H2" i="1"/>
  <c r="H3" i="1" s="1"/>
  <c r="X2" i="1"/>
  <c r="X3" i="1" s="1"/>
  <c r="O2" i="1"/>
  <c r="O3" i="1" s="1"/>
  <c r="P2" i="1"/>
  <c r="P3" i="1" s="1"/>
  <c r="F1" i="1"/>
  <c r="E1" i="1"/>
  <c r="I1" i="1"/>
  <c r="G1" i="1"/>
  <c r="R1" i="1"/>
  <c r="AG1" i="1"/>
  <c r="U1" i="1"/>
  <c r="AD1" i="1"/>
  <c r="AH1" i="1"/>
  <c r="B1" i="1"/>
  <c r="N1" i="1"/>
  <c r="Q1" i="1"/>
  <c r="AE1" i="1"/>
  <c r="M1" i="1"/>
  <c r="T1" i="1"/>
  <c r="F2" i="1"/>
  <c r="F3" i="1" s="1"/>
  <c r="E2" i="1"/>
  <c r="E3" i="1" s="1"/>
  <c r="I2" i="1"/>
  <c r="I3" i="1" s="1"/>
  <c r="G2" i="1"/>
  <c r="G3" i="1" s="1"/>
  <c r="R2" i="1"/>
  <c r="R3" i="1" s="1"/>
  <c r="AG2" i="1"/>
  <c r="AG3" i="1" s="1"/>
  <c r="U2" i="1"/>
  <c r="U3" i="1" s="1"/>
  <c r="AD2" i="1"/>
  <c r="AD3" i="1" s="1"/>
  <c r="AH2" i="1"/>
  <c r="AH3" i="1" s="1"/>
  <c r="B2" i="1"/>
  <c r="B3" i="1" s="1"/>
  <c r="N2" i="1"/>
  <c r="N3" i="1" s="1"/>
  <c r="Q2" i="1"/>
  <c r="Q3" i="1" s="1"/>
  <c r="AE2" i="1"/>
  <c r="AE3" i="1" s="1"/>
  <c r="M2" i="1"/>
  <c r="M3" i="1" s="1"/>
  <c r="T2" i="1"/>
  <c r="T3" i="1" s="1"/>
</calcChain>
</file>

<file path=xl/sharedStrings.xml><?xml version="1.0" encoding="utf-8"?>
<sst xmlns="http://schemas.openxmlformats.org/spreadsheetml/2006/main" count="22" uniqueCount="19">
  <si>
    <t>Fort Atkinson Wisconsin</t>
  </si>
  <si>
    <t>Deforest Wisconsin</t>
  </si>
  <si>
    <t>Madison Wisconsin</t>
  </si>
  <si>
    <t>Verona Wisconsin</t>
  </si>
  <si>
    <t>Mount Horeb Wisconsin</t>
  </si>
  <si>
    <t>Berry Wisconsin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</si>
  <si>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</si>
  <si>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</si>
  <si>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</si>
  <si>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</si>
  <si>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</si>
  <si>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</si>
  <si>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  particulate matter of 2.5 micrometer size, the perfect size to infiltrate the human lung 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</si>
  <si>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</si>
  <si>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Maple Bluff Wisconsin</t>
  </si>
  <si>
    <t>Fitchburg Wisconsin</t>
  </si>
  <si>
    <t>Middleton Wisconsin</t>
  </si>
  <si>
    <t>Month of May 2025</t>
  </si>
  <si>
    <t>Episode 57DHUA Month Wisconsin Dane County Area June 1 2025 For May 2025 monthly Average PM2.5 from PurpleAir monitors downloaded. 9 micrograms per cubic meter is above EPA NAAQS annual safe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</si>
</sst>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V%20Coast\Ep%2057DHVA\1%20us-epa-pm25-aqi.csv" TargetMode="External"/><Relationship Id="rId1" Type="http://schemas.openxmlformats.org/officeDocument/2006/relationships/externalLinkPath" Target="1%20us-epa-pm25-aqi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V%20Coast\Ep%2057DHVA\4%20us-epa-pm25-aqi.csv" TargetMode="External"/><Relationship Id="rId1" Type="http://schemas.openxmlformats.org/officeDocument/2006/relationships/externalLinkPath" Target="4%20us-epa-pm25-aqi.csv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V%20Coast\Ep%2057DHVA\2%20us-epa-pm25-aqi.csv" TargetMode="External"/><Relationship Id="rId1" Type="http://schemas.openxmlformats.org/officeDocument/2006/relationships/externalLinkPath" Target="2%20us-epa-pm25-aqi.csv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us-epa-pm25-aqi"/>
    </sheetNames>
    <sheetDataSet>
      <sheetData sheetId="0">
        <row r="1">
          <cell r="C1" t="str">
            <v>APT-HILL A</v>
          </cell>
          <cell r="D1" t="str">
            <v>APT Touchstone A</v>
          </cell>
          <cell r="E1" t="str">
            <v>Daniel B</v>
          </cell>
          <cell r="F1" t="str">
            <v>Berry B</v>
          </cell>
          <cell r="G1" t="str">
            <v>Hickory Hills A</v>
          </cell>
          <cell r="H1" t="str">
            <v>Verona 4.4 NNW A</v>
          </cell>
          <cell r="I1" t="str">
            <v>LAWD3 B</v>
          </cell>
          <cell r="J1" t="str">
            <v>Stoughton, WI A</v>
          </cell>
          <cell r="K1" t="str">
            <v>Wholly Rooted Farm A</v>
          </cell>
          <cell r="L1" t="str">
            <v>43.048414707517445 A</v>
          </cell>
          <cell r="M1" t="str">
            <v>FORT HEALTHCARE A</v>
          </cell>
          <cell r="N1" t="str">
            <v>Griffin A</v>
          </cell>
          <cell r="O1" t="str">
            <v>Stricker’s Pond (inside) A</v>
          </cell>
          <cell r="P1" t="str">
            <v>Faircrest A</v>
          </cell>
          <cell r="Q1" t="str">
            <v>Lacy Heights B</v>
          </cell>
        </row>
        <row r="2">
          <cell r="C2">
            <v>20</v>
          </cell>
          <cell r="D2">
            <v>4</v>
          </cell>
          <cell r="E2">
            <v>20</v>
          </cell>
          <cell r="F2">
            <v>32</v>
          </cell>
          <cell r="G2">
            <v>15</v>
          </cell>
          <cell r="H2">
            <v>28</v>
          </cell>
          <cell r="I2">
            <v>26</v>
          </cell>
          <cell r="J2">
            <v>22</v>
          </cell>
          <cell r="K2">
            <v>27</v>
          </cell>
          <cell r="L2">
            <v>30</v>
          </cell>
          <cell r="M2">
            <v>33</v>
          </cell>
          <cell r="N2">
            <v>10</v>
          </cell>
          <cell r="O2">
            <v>5</v>
          </cell>
          <cell r="P2">
            <v>26</v>
          </cell>
          <cell r="Q2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us-epa-pm25-aqi"/>
    </sheetNames>
    <sheetDataSet>
      <sheetData sheetId="0">
        <row r="1">
          <cell r="C1" t="str">
            <v>SASY 3b A</v>
          </cell>
          <cell r="D1" t="str">
            <v>SASY 6 B</v>
          </cell>
          <cell r="E1" t="str">
            <v>Sasy7a A</v>
          </cell>
          <cell r="F1" t="str">
            <v>SASY1A A</v>
          </cell>
          <cell r="G1" t="str">
            <v>Elmside Circle Park B</v>
          </cell>
          <cell r="H1" t="str">
            <v>9 N. Third A</v>
          </cell>
        </row>
        <row r="2">
          <cell r="C2">
            <v>26</v>
          </cell>
          <cell r="D2">
            <v>26</v>
          </cell>
          <cell r="E2">
            <v>18</v>
          </cell>
          <cell r="F2">
            <v>32</v>
          </cell>
          <cell r="G2">
            <v>314</v>
          </cell>
          <cell r="H2">
            <v>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 us-epa-pm25-aqi"/>
    </sheetNames>
    <sheetDataSet>
      <sheetData sheetId="0">
        <row r="1">
          <cell r="B1" t="str">
            <v>Shorewood Hills A</v>
          </cell>
          <cell r="C1" t="str">
            <v>Miami, Wisconsin A</v>
          </cell>
          <cell r="D1" t="str">
            <v>Irvington Hope A</v>
          </cell>
          <cell r="E1" t="str">
            <v>Dudgeon-Monroe A</v>
          </cell>
          <cell r="F1" t="str">
            <v>Emil st engineering 1st floor offices A</v>
          </cell>
          <cell r="G1" t="str">
            <v>LAWD5 B</v>
          </cell>
          <cell r="H1" t="str">
            <v>950 Clarence Ct A</v>
          </cell>
          <cell r="I1" t="str">
            <v>The Domain A</v>
          </cell>
          <cell r="J1" t="str">
            <v>CCB room 115 B</v>
          </cell>
          <cell r="K1" t="str">
            <v>Orton Park A</v>
          </cell>
          <cell r="L1" t="str">
            <v>Gary and Elinor B</v>
          </cell>
          <cell r="M1" t="str">
            <v>GoPackOutside A</v>
          </cell>
        </row>
        <row r="2">
          <cell r="B2">
            <v>24</v>
          </cell>
          <cell r="C2">
            <v>8</v>
          </cell>
          <cell r="D2">
            <v>12</v>
          </cell>
          <cell r="E2">
            <v>25</v>
          </cell>
          <cell r="F2">
            <v>8</v>
          </cell>
          <cell r="G2">
            <v>22</v>
          </cell>
          <cell r="H2">
            <v>25</v>
          </cell>
          <cell r="I2">
            <v>17</v>
          </cell>
          <cell r="J2">
            <v>3</v>
          </cell>
          <cell r="K2">
            <v>38</v>
          </cell>
          <cell r="L2">
            <v>17</v>
          </cell>
          <cell r="M2">
            <v>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 t="str">
            <v>Lake Mills Wisconsin</v>
          </cell>
          <cell r="C5" t="str">
            <v>Madison Wisconsin</v>
          </cell>
          <cell r="D5" t="str">
            <v>Madison Wisconsin</v>
          </cell>
          <cell r="E5" t="str">
            <v>Spring Green Wisconsin</v>
          </cell>
          <cell r="F5" t="str">
            <v>Spring Green Wisconsin</v>
          </cell>
          <cell r="I5" t="str">
            <v>Black Earth Wisconsin</v>
          </cell>
          <cell r="J5" t="str">
            <v>Madison Wisconsin</v>
          </cell>
          <cell r="L5" t="str">
            <v>Madison Wisconsin</v>
          </cell>
          <cell r="M5" t="str">
            <v>Madison Wisconsin</v>
          </cell>
          <cell r="O5" t="str">
            <v>Madison Wisconsin</v>
          </cell>
          <cell r="W5" t="str">
            <v>Madison Wisconsin</v>
          </cell>
          <cell r="X5" t="str">
            <v>Madison Wisconsin</v>
          </cell>
          <cell r="Y5" t="str">
            <v>Madison Wisconsin</v>
          </cell>
          <cell r="Z5" t="str">
            <v>Madison Wisconsin</v>
          </cell>
          <cell r="AA5" t="str">
            <v>Madison Wisconsin</v>
          </cell>
          <cell r="AB5" t="str">
            <v>Madison Wisconsin</v>
          </cell>
          <cell r="AC5" t="str">
            <v>Madison Wisconsin</v>
          </cell>
          <cell r="AG5" t="str">
            <v>Shorewood Hills Wisconsin</v>
          </cell>
          <cell r="AH5" t="str">
            <v>Stoughton Wisconsin</v>
          </cell>
          <cell r="AK5" t="str">
            <v>Verona Wisconsin</v>
          </cell>
          <cell r="AL5" t="str">
            <v>Deerfield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C15" sqref="C15"/>
    </sheetView>
  </sheetViews>
  <sheetFormatPr defaultRowHeight="14.4" x14ac:dyDescent="0.3"/>
  <cols>
    <col min="1" max="1" width="11.77734375" customWidth="1"/>
    <col min="2" max="2" width="9.6640625" customWidth="1"/>
    <col min="3" max="3" width="10.109375" customWidth="1"/>
    <col min="4" max="4" width="10.44140625" customWidth="1"/>
    <col min="5" max="5" width="10.77734375" customWidth="1"/>
    <col min="6" max="6" width="9.88671875" customWidth="1"/>
    <col min="7" max="7" width="10.21875" customWidth="1"/>
    <col min="8" max="8" width="9.6640625" customWidth="1"/>
    <col min="9" max="9" width="9.88671875" customWidth="1"/>
    <col min="10" max="10" width="10" customWidth="1"/>
    <col min="11" max="11" width="11.5546875" customWidth="1"/>
    <col min="12" max="12" width="11.33203125" customWidth="1"/>
    <col min="13" max="13" width="10.21875" customWidth="1"/>
    <col min="14" max="14" width="9.88671875" customWidth="1"/>
    <col min="15" max="15" width="9.77734375" customWidth="1"/>
    <col min="16" max="16" width="10.21875" customWidth="1"/>
    <col min="17" max="17" width="11.44140625" customWidth="1"/>
    <col min="18" max="18" width="13.44140625" customWidth="1"/>
    <col min="19" max="19" width="9.5546875" customWidth="1"/>
    <col min="20" max="20" width="9.6640625" customWidth="1"/>
    <col min="21" max="21" width="9.5546875" customWidth="1"/>
    <col min="22" max="23" width="9.6640625" customWidth="1"/>
    <col min="24" max="25" width="9.77734375" customWidth="1"/>
    <col min="26" max="26" width="10.33203125" customWidth="1"/>
    <col min="27" max="27" width="10.5546875" customWidth="1"/>
    <col min="28" max="28" width="9.88671875" customWidth="1"/>
    <col min="29" max="29" width="10.21875" customWidth="1"/>
    <col min="30" max="31" width="9.77734375" customWidth="1"/>
    <col min="32" max="32" width="10.6640625" customWidth="1"/>
    <col min="33" max="33" width="10.21875" customWidth="1"/>
    <col min="34" max="34" width="9.77734375" customWidth="1"/>
    <col min="35" max="35" width="9.5546875" customWidth="1"/>
    <col min="36" max="36" width="9.77734375" customWidth="1"/>
  </cols>
  <sheetData>
    <row r="1" spans="1:34" ht="57.6" x14ac:dyDescent="0.3">
      <c r="A1" s="1" t="s">
        <v>6</v>
      </c>
      <c r="B1" s="1" t="str">
        <f>'[1]1 us-epa-pm25-aqi'!L1</f>
        <v>43.048414707517445 A</v>
      </c>
      <c r="C1" s="5" t="str">
        <f>'[2]4 us-epa-pm25-aqi'!H1</f>
        <v>9 N. Third A</v>
      </c>
      <c r="D1" s="1" t="str">
        <f>'[3]2 us-epa-pm25-aqi'!H1</f>
        <v>950 Clarence Ct A</v>
      </c>
      <c r="E1" s="1" t="str">
        <f>'[1]1 us-epa-pm25-aqi'!D1</f>
        <v>APT Touchstone A</v>
      </c>
      <c r="F1" s="1" t="str">
        <f>'[1]1 us-epa-pm25-aqi'!C1</f>
        <v>APT-HILL A</v>
      </c>
      <c r="G1" s="1" t="str">
        <f>'[1]1 us-epa-pm25-aqi'!F1</f>
        <v>Berry B</v>
      </c>
      <c r="H1" s="1" t="str">
        <f>'[3]2 us-epa-pm25-aqi'!J1</f>
        <v>CCB room 115 B</v>
      </c>
      <c r="I1" s="1" t="str">
        <f>'[1]1 us-epa-pm25-aqi'!E1</f>
        <v>Daniel B</v>
      </c>
      <c r="J1" s="1" t="str">
        <f>'[3]2 us-epa-pm25-aqi'!E1</f>
        <v>Dudgeon-Monroe A</v>
      </c>
      <c r="K1" s="5" t="str">
        <f>'[2]4 us-epa-pm25-aqi'!G1</f>
        <v>Elmside Circle Park B</v>
      </c>
      <c r="L1" s="1" t="str">
        <f>'[3]2 us-epa-pm25-aqi'!F1</f>
        <v>Emil st engineering 1st floor offices A</v>
      </c>
      <c r="M1" s="1" t="str">
        <f>'[1]1 us-epa-pm25-aqi'!P1</f>
        <v>Faircrest A</v>
      </c>
      <c r="N1" s="1" t="str">
        <f>'[1]1 us-epa-pm25-aqi'!M1</f>
        <v>FORT HEALTHCARE A</v>
      </c>
      <c r="O1" s="1" t="str">
        <f>'[3]2 us-epa-pm25-aqi'!L1</f>
        <v>Gary and Elinor B</v>
      </c>
      <c r="P1" s="1" t="str">
        <f>'[3]2 us-epa-pm25-aqi'!M1</f>
        <v>GoPackOutside A</v>
      </c>
      <c r="Q1" s="1" t="str">
        <f>'[1]1 us-epa-pm25-aqi'!N1</f>
        <v>Griffin A</v>
      </c>
      <c r="R1" s="1" t="str">
        <f>'[1]1 us-epa-pm25-aqi'!G1</f>
        <v>Hickory Hills A</v>
      </c>
      <c r="S1" s="1" t="str">
        <f>'[3]2 us-epa-pm25-aqi'!D1</f>
        <v>Irvington Hope A</v>
      </c>
      <c r="T1" s="1" t="str">
        <f>'[1]1 us-epa-pm25-aqi'!Q1</f>
        <v>Lacy Heights B</v>
      </c>
      <c r="U1" s="1" t="str">
        <f>'[1]1 us-epa-pm25-aqi'!I1</f>
        <v>LAWD3 B</v>
      </c>
      <c r="V1" s="1" t="str">
        <f>'[3]2 us-epa-pm25-aqi'!G1</f>
        <v>LAWD5 B</v>
      </c>
      <c r="W1" s="1" t="str">
        <f>'[3]2 us-epa-pm25-aqi'!C1</f>
        <v>Miami, Wisconsin A</v>
      </c>
      <c r="X1" s="1" t="str">
        <f>'[3]2 us-epa-pm25-aqi'!K1</f>
        <v>Orton Park A</v>
      </c>
      <c r="Y1" s="5" t="str">
        <f>'[2]4 us-epa-pm25-aqi'!C1</f>
        <v>SASY 3b A</v>
      </c>
      <c r="Z1" s="5" t="str">
        <f>'[2]4 us-epa-pm25-aqi'!D1</f>
        <v>SASY 6 B</v>
      </c>
      <c r="AA1" s="5" t="str">
        <f>'[2]4 us-epa-pm25-aqi'!F1</f>
        <v>SASY1A A</v>
      </c>
      <c r="AB1" s="5" t="str">
        <f>'[2]4 us-epa-pm25-aqi'!E1</f>
        <v>Sasy7a A</v>
      </c>
      <c r="AC1" s="1" t="str">
        <f>'[3]2 us-epa-pm25-aqi'!B1</f>
        <v>Shorewood Hills A</v>
      </c>
      <c r="AD1" s="1" t="str">
        <f>'[1]1 us-epa-pm25-aqi'!J1</f>
        <v>Stoughton, WI A</v>
      </c>
      <c r="AE1" s="1" t="str">
        <f>'[1]1 us-epa-pm25-aqi'!O1</f>
        <v>Stricker’s Pond (inside) A</v>
      </c>
      <c r="AF1" s="1" t="str">
        <f>'[3]2 us-epa-pm25-aqi'!I1</f>
        <v>The Domain A</v>
      </c>
      <c r="AG1" s="1" t="str">
        <f>'[1]1 us-epa-pm25-aqi'!H1</f>
        <v>Verona 4.4 NNW A</v>
      </c>
      <c r="AH1" s="1" t="str">
        <f>'[1]1 us-epa-pm25-aqi'!K1</f>
        <v>Wholly Rooted Farm A</v>
      </c>
    </row>
    <row r="2" spans="1:34" ht="28.8" x14ac:dyDescent="0.3">
      <c r="A2" s="2" t="s">
        <v>17</v>
      </c>
      <c r="B2" s="1">
        <f>'[1]1 us-epa-pm25-aqi'!L2</f>
        <v>30</v>
      </c>
      <c r="C2" s="5">
        <f>'[2]4 us-epa-pm25-aqi'!H2</f>
        <v>26</v>
      </c>
      <c r="D2" s="1">
        <f>'[3]2 us-epa-pm25-aqi'!H2</f>
        <v>25</v>
      </c>
      <c r="E2" s="1">
        <f>'[1]1 us-epa-pm25-aqi'!D2</f>
        <v>4</v>
      </c>
      <c r="F2" s="1">
        <f>'[1]1 us-epa-pm25-aqi'!C2</f>
        <v>20</v>
      </c>
      <c r="G2" s="1">
        <f>'[1]1 us-epa-pm25-aqi'!F2</f>
        <v>32</v>
      </c>
      <c r="H2" s="1">
        <f>'[3]2 us-epa-pm25-aqi'!J2</f>
        <v>3</v>
      </c>
      <c r="I2" s="1">
        <f>'[1]1 us-epa-pm25-aqi'!E2</f>
        <v>20</v>
      </c>
      <c r="J2" s="1">
        <f>'[3]2 us-epa-pm25-aqi'!E2</f>
        <v>25</v>
      </c>
      <c r="K2" s="5">
        <f>'[2]4 us-epa-pm25-aqi'!G2</f>
        <v>314</v>
      </c>
      <c r="L2" s="1">
        <f>'[3]2 us-epa-pm25-aqi'!F2</f>
        <v>8</v>
      </c>
      <c r="M2" s="1">
        <f>'[1]1 us-epa-pm25-aqi'!P2</f>
        <v>26</v>
      </c>
      <c r="N2" s="1">
        <f>'[1]1 us-epa-pm25-aqi'!M2</f>
        <v>33</v>
      </c>
      <c r="O2" s="1">
        <f>'[3]2 us-epa-pm25-aqi'!L2</f>
        <v>17</v>
      </c>
      <c r="P2" s="1">
        <f>'[3]2 us-epa-pm25-aqi'!M2</f>
        <v>25</v>
      </c>
      <c r="Q2" s="1">
        <f>'[1]1 us-epa-pm25-aqi'!N2</f>
        <v>10</v>
      </c>
      <c r="R2" s="1">
        <f>'[1]1 us-epa-pm25-aqi'!G2</f>
        <v>15</v>
      </c>
      <c r="S2" s="1">
        <f>'[3]2 us-epa-pm25-aqi'!D2</f>
        <v>12</v>
      </c>
      <c r="T2" s="1">
        <f>'[1]1 us-epa-pm25-aqi'!Q2</f>
        <v>33</v>
      </c>
      <c r="U2" s="1">
        <f>'[1]1 us-epa-pm25-aqi'!I2</f>
        <v>26</v>
      </c>
      <c r="V2" s="1">
        <f>'[3]2 us-epa-pm25-aqi'!G2</f>
        <v>22</v>
      </c>
      <c r="W2" s="1">
        <f>'[3]2 us-epa-pm25-aqi'!C2</f>
        <v>8</v>
      </c>
      <c r="X2" s="1">
        <f>'[3]2 us-epa-pm25-aqi'!K2</f>
        <v>38</v>
      </c>
      <c r="Y2" s="5">
        <f>'[2]4 us-epa-pm25-aqi'!C2</f>
        <v>26</v>
      </c>
      <c r="Z2" s="5">
        <f>'[2]4 us-epa-pm25-aqi'!D2</f>
        <v>26</v>
      </c>
      <c r="AA2" s="5">
        <f>'[2]4 us-epa-pm25-aqi'!F2</f>
        <v>32</v>
      </c>
      <c r="AB2" s="5">
        <f>'[2]4 us-epa-pm25-aqi'!E2</f>
        <v>18</v>
      </c>
      <c r="AC2" s="1">
        <f>'[3]2 us-epa-pm25-aqi'!B2</f>
        <v>24</v>
      </c>
      <c r="AD2" s="1">
        <f>'[1]1 us-epa-pm25-aqi'!J2</f>
        <v>22</v>
      </c>
      <c r="AE2" s="1">
        <f>'[1]1 us-epa-pm25-aqi'!O2</f>
        <v>5</v>
      </c>
      <c r="AF2" s="1">
        <f>'[3]2 us-epa-pm25-aqi'!I2</f>
        <v>17</v>
      </c>
      <c r="AG2" s="1">
        <f>'[1]1 us-epa-pm25-aqi'!H2</f>
        <v>28</v>
      </c>
      <c r="AH2" s="1">
        <f>'[1]1 us-epa-pm25-aqi'!K2</f>
        <v>27</v>
      </c>
    </row>
    <row r="3" spans="1:34" ht="43.2" x14ac:dyDescent="0.3">
      <c r="A3" s="1" t="s">
        <v>7</v>
      </c>
      <c r="B3" s="4">
        <f>(B2*0.514)+1.8304</f>
        <v>17.250399999999999</v>
      </c>
      <c r="C3" s="4">
        <f t="shared" ref="C3:AH3" si="0">(C2*0.514)+1.8304</f>
        <v>15.194400000000002</v>
      </c>
      <c r="D3" s="4">
        <f t="shared" si="0"/>
        <v>14.680399999999999</v>
      </c>
      <c r="E3" s="4">
        <f t="shared" si="0"/>
        <v>3.8864000000000001</v>
      </c>
      <c r="F3" s="4">
        <f t="shared" si="0"/>
        <v>12.110400000000002</v>
      </c>
      <c r="G3" s="4">
        <f t="shared" si="0"/>
        <v>18.278400000000001</v>
      </c>
      <c r="H3" s="4">
        <f t="shared" si="0"/>
        <v>3.3723999999999998</v>
      </c>
      <c r="I3" s="4">
        <f t="shared" si="0"/>
        <v>12.110400000000002</v>
      </c>
      <c r="J3" s="4">
        <f t="shared" si="0"/>
        <v>14.680399999999999</v>
      </c>
      <c r="K3" s="4">
        <f t="shared" si="0"/>
        <v>163.22640000000001</v>
      </c>
      <c r="L3" s="4">
        <f t="shared" si="0"/>
        <v>5.9424000000000001</v>
      </c>
      <c r="M3" s="4">
        <f t="shared" si="0"/>
        <v>15.194400000000002</v>
      </c>
      <c r="N3" s="4">
        <f t="shared" si="0"/>
        <v>18.792400000000001</v>
      </c>
      <c r="O3" s="4">
        <f t="shared" si="0"/>
        <v>10.5684</v>
      </c>
      <c r="P3" s="4">
        <f t="shared" si="0"/>
        <v>14.680399999999999</v>
      </c>
      <c r="Q3" s="4">
        <f t="shared" si="0"/>
        <v>6.9704000000000006</v>
      </c>
      <c r="R3" s="4">
        <f t="shared" si="0"/>
        <v>9.5404</v>
      </c>
      <c r="S3" s="4">
        <f t="shared" si="0"/>
        <v>7.9984000000000002</v>
      </c>
      <c r="T3" s="4">
        <f t="shared" si="0"/>
        <v>18.792400000000001</v>
      </c>
      <c r="U3" s="4">
        <f t="shared" si="0"/>
        <v>15.194400000000002</v>
      </c>
      <c r="V3" s="4">
        <f t="shared" si="0"/>
        <v>13.138400000000001</v>
      </c>
      <c r="W3" s="4">
        <f t="shared" si="0"/>
        <v>5.9424000000000001</v>
      </c>
      <c r="X3" s="4">
        <f t="shared" si="0"/>
        <v>21.362400000000001</v>
      </c>
      <c r="Y3" s="4">
        <f t="shared" si="0"/>
        <v>15.194400000000002</v>
      </c>
      <c r="Z3" s="4">
        <f t="shared" si="0"/>
        <v>15.194400000000002</v>
      </c>
      <c r="AA3" s="4">
        <f t="shared" si="0"/>
        <v>18.278400000000001</v>
      </c>
      <c r="AB3" s="4">
        <f t="shared" si="0"/>
        <v>11.0824</v>
      </c>
      <c r="AC3" s="4">
        <f t="shared" si="0"/>
        <v>14.166399999999999</v>
      </c>
      <c r="AD3" s="4">
        <f t="shared" si="0"/>
        <v>13.138400000000001</v>
      </c>
      <c r="AE3" s="4">
        <f t="shared" si="0"/>
        <v>4.4004000000000003</v>
      </c>
      <c r="AF3" s="4">
        <f t="shared" si="0"/>
        <v>10.5684</v>
      </c>
      <c r="AG3" s="4">
        <f t="shared" si="0"/>
        <v>16.2224</v>
      </c>
      <c r="AH3" s="4">
        <f t="shared" si="0"/>
        <v>15.708400000000001</v>
      </c>
    </row>
    <row r="4" spans="1:34" ht="28.8" x14ac:dyDescent="0.3">
      <c r="A4" s="1" t="s">
        <v>8</v>
      </c>
      <c r="B4" s="1">
        <v>1</v>
      </c>
      <c r="C4" s="1">
        <f>1+B4</f>
        <v>2</v>
      </c>
      <c r="D4" s="1">
        <f t="shared" ref="D4:AH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</row>
    <row r="5" spans="1:34" ht="43.2" x14ac:dyDescent="0.3">
      <c r="A5" s="1" t="s">
        <v>9</v>
      </c>
      <c r="B5" s="1" t="str">
        <f>[4]Sheet1!B5</f>
        <v>Lake Mills Wisconsin</v>
      </c>
      <c r="C5" s="1" t="str">
        <f>[4]Sheet1!C5</f>
        <v>Madison Wisconsin</v>
      </c>
      <c r="D5" s="1" t="str">
        <f>[4]Sheet1!D5</f>
        <v>Madison Wisconsin</v>
      </c>
      <c r="E5" s="1" t="str">
        <f>[4]Sheet1!E5</f>
        <v>Spring Green Wisconsin</v>
      </c>
      <c r="F5" s="1" t="str">
        <f>[4]Sheet1!F5</f>
        <v>Spring Green Wisconsin</v>
      </c>
      <c r="G5" s="1" t="s">
        <v>5</v>
      </c>
      <c r="H5" s="1" t="s">
        <v>2</v>
      </c>
      <c r="I5" s="1" t="str">
        <f>[4]Sheet1!I5</f>
        <v>Black Earth Wisconsin</v>
      </c>
      <c r="J5" s="1" t="str">
        <f>[4]Sheet1!J5</f>
        <v>Madison Wisconsin</v>
      </c>
      <c r="K5" s="1" t="s">
        <v>2</v>
      </c>
      <c r="L5" s="1" t="str">
        <f>[4]Sheet1!L5</f>
        <v>Madison Wisconsin</v>
      </c>
      <c r="M5" s="1" t="str">
        <f>[4]Sheet1!M5</f>
        <v>Madison Wisconsin</v>
      </c>
      <c r="N5" s="1" t="s">
        <v>0</v>
      </c>
      <c r="O5" s="1" t="str">
        <f>[4]Sheet1!O5</f>
        <v>Madison Wisconsin</v>
      </c>
      <c r="P5" s="1" t="s">
        <v>14</v>
      </c>
      <c r="Q5" s="1" t="s">
        <v>1</v>
      </c>
      <c r="R5" s="1" t="s">
        <v>4</v>
      </c>
      <c r="S5" s="1" t="s">
        <v>2</v>
      </c>
      <c r="T5" s="1" t="s">
        <v>15</v>
      </c>
      <c r="U5" s="1" t="s">
        <v>3</v>
      </c>
      <c r="V5" s="1" t="str">
        <f>[4]Sheet1!W5</f>
        <v>Madison Wisconsin</v>
      </c>
      <c r="W5" s="1" t="str">
        <f>[4]Sheet1!X5</f>
        <v>Madison Wisconsin</v>
      </c>
      <c r="X5" s="1" t="str">
        <f>[4]Sheet1!Y5</f>
        <v>Madison Wisconsin</v>
      </c>
      <c r="Y5" s="1" t="str">
        <f>[4]Sheet1!Z5</f>
        <v>Madison Wisconsin</v>
      </c>
      <c r="Z5" s="1" t="str">
        <f>[4]Sheet1!AA5</f>
        <v>Madison Wisconsin</v>
      </c>
      <c r="AA5" s="1" t="str">
        <f>[4]Sheet1!AB5</f>
        <v>Madison Wisconsin</v>
      </c>
      <c r="AB5" s="1" t="str">
        <f>[4]Sheet1!AC5</f>
        <v>Madison Wisconsin</v>
      </c>
      <c r="AC5" s="1" t="str">
        <f>[4]Sheet1!AG5</f>
        <v>Shorewood Hills Wisconsin</v>
      </c>
      <c r="AD5" s="1" t="str">
        <f>[4]Sheet1!AH5</f>
        <v>Stoughton Wisconsin</v>
      </c>
      <c r="AE5" s="1" t="s">
        <v>16</v>
      </c>
      <c r="AF5" s="1" t="s">
        <v>2</v>
      </c>
      <c r="AG5" s="1" t="str">
        <f>[4]Sheet1!AK5</f>
        <v>Verona Wisconsin</v>
      </c>
      <c r="AH5" s="1" t="str">
        <f>[4]Sheet1!AL5</f>
        <v>Deerfield Wisconsin</v>
      </c>
    </row>
    <row r="6" spans="1:34" x14ac:dyDescent="0.3">
      <c r="A6" s="3"/>
    </row>
    <row r="7" spans="1:34" x14ac:dyDescent="0.3">
      <c r="A7" t="s">
        <v>18</v>
      </c>
    </row>
    <row r="8" spans="1:34" x14ac:dyDescent="0.3">
      <c r="A8" t="s">
        <v>10</v>
      </c>
    </row>
    <row r="9" spans="1:34" x14ac:dyDescent="0.3">
      <c r="A9" t="s">
        <v>11</v>
      </c>
    </row>
    <row r="10" spans="1:34" x14ac:dyDescent="0.3">
      <c r="A10" t="s">
        <v>12</v>
      </c>
    </row>
    <row r="11" spans="1:34" x14ac:dyDescent="0.3">
      <c r="A11" t="s">
        <v>13</v>
      </c>
    </row>
  </sheetData>
  <sortState xmlns:xlrd2="http://schemas.microsoft.com/office/spreadsheetml/2017/richdata2" columnSort="1" ref="B1:AH2">
    <sortCondition ref="B1:AH1"/>
  </sortState>
  <conditionalFormatting sqref="B2:AA2">
    <cfRule type="cellIs" dxfId="1" priority="2" operator="greaterThan">
      <formula>34</formula>
    </cfRule>
  </conditionalFormatting>
  <conditionalFormatting sqref="B2:AH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2025-06-01T12:51:32Z</dcterms:modified>
</cp:coreProperties>
</file>