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Documents\0.01 RAWSEP\Web 57DHYAF\Web 57DHYAFZ News\Web 57DHYAFZZ Ukraine bombed\Web 57DHYAFZZF\Web 57DHYAFZZFL\Web 57DHYAFZZFLW electric cars affordable\Web 57DHYAFZZFLWE Bulgarian Election\Web 57DHYAFZZFLWET Coast\TA Web Dane\"/>
    </mc:Choice>
  </mc:AlternateContent>
  <xr:revisionPtr revIDLastSave="0" documentId="13_ncr:1_{9B8CC776-926E-4001-925F-842BF778E22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B3" i="1"/>
  <c r="C4" i="1"/>
  <c r="M5" i="1"/>
  <c r="K5" i="1"/>
  <c r="D5" i="1"/>
</calcChain>
</file>

<file path=xl/sharedStrings.xml><?xml version="1.0" encoding="utf-8"?>
<sst xmlns="http://schemas.openxmlformats.org/spreadsheetml/2006/main" count="81" uniqueCount="64">
  <si>
    <t>Madison Wisconsin</t>
  </si>
  <si>
    <t>Verona Wisconsin</t>
  </si>
  <si>
    <t>Mount Horeb Wisconsin</t>
  </si>
  <si>
    <t>PA times .514 plus 1.8304</t>
  </si>
  <si>
    <t>Maple Bluff Wisconsin</t>
  </si>
  <si>
    <t>Fitchburg Wisconsin</t>
  </si>
  <si>
    <t>Elmside Circle Park A</t>
  </si>
  <si>
    <t>Faircrest A</t>
  </si>
  <si>
    <t>GoPackOutside A</t>
  </si>
  <si>
    <t>Hickory Hills A</t>
  </si>
  <si>
    <t>Rutledge B</t>
  </si>
  <si>
    <t>SASY1A A</t>
  </si>
  <si>
    <t>Verona 4.4 NNW A</t>
  </si>
  <si>
    <t>Spring Green Wisconsin</t>
  </si>
  <si>
    <t>Westport Wisconsin</t>
  </si>
  <si>
    <t>Black Earth Wisconsin</t>
  </si>
  <si>
    <t>Stoughton Wisconsin</t>
  </si>
  <si>
    <t>APT-HILL A</t>
  </si>
  <si>
    <t>Lacy Heights B</t>
  </si>
  <si>
    <t>LAWD5 B</t>
  </si>
  <si>
    <t>Orton Park B</t>
  </si>
  <si>
    <t>APT Touchstone A</t>
  </si>
  <si>
    <t>Castle Oaks, Waunakee B</t>
  </si>
  <si>
    <t>McClellan Park, Madison WI A</t>
  </si>
  <si>
    <t>Waunakee Wisconsin</t>
  </si>
  <si>
    <t>Shorewood Wisconsin</t>
  </si>
  <si>
    <t>Deerfield Wisconsin</t>
  </si>
  <si>
    <t>35 micrograms per cubic meter is above EPA PM2 point 5 N A A Q S safe limits in a 24 hour period    EPA N A A Q S is United States Environmental Protection Agency National Ambient Air Quality Standards</t>
  </si>
  <si>
    <t>World Health Organization W H O annual safe limit is 5 micrograms per cubic meter The formula PurpleAir P A times 1 point 8304 is what the Wisconsin Department of Environmental Protection uses to smooth out PurpleAir data on maps</t>
  </si>
  <si>
    <t>Wood burning emits 90% PM2 point 5 particulate matter of 2 point 5 micrometer size the perfect size to infiltrate the human lung setting off a cascade of human health problems and early deaths</t>
  </si>
  <si>
    <t>Residents Against Wood Smoke Emission Particulates would like to hand out a PurpleAir PM2 point 5 monitor to any near neighbor of an inside residential wood burner whose wood smoke infiltrates their yards and sickens them</t>
  </si>
  <si>
    <t>9 N. Third A</t>
  </si>
  <si>
    <t>Gary &amp;amp; Elinor B</t>
  </si>
  <si>
    <t>Griffin A</t>
  </si>
  <si>
    <t>Miami, Wisconsin A</t>
  </si>
  <si>
    <t>Shorewood Hills A</t>
  </si>
  <si>
    <t>Deforest Wisconsin</t>
  </si>
  <si>
    <t>Monitor Number</t>
  </si>
  <si>
    <t>Municipality</t>
  </si>
  <si>
    <t>Sasy7a A</t>
  </si>
  <si>
    <t>Wholly Rooted Farm A</t>
  </si>
  <si>
    <t>Daniel A</t>
  </si>
  <si>
    <t>Stoughton, WI A</t>
  </si>
  <si>
    <t>Tuggle Lane A</t>
  </si>
  <si>
    <t>Monitor name</t>
  </si>
  <si>
    <t>Nordic Ridge, Stoughton, WI B</t>
  </si>
  <si>
    <t>Portage B</t>
  </si>
  <si>
    <t>Berry Wisconsin</t>
  </si>
  <si>
    <t>Portage Wisconsin</t>
  </si>
  <si>
    <t>43.048414707517445 B</t>
  </si>
  <si>
    <t>950 Clarence Ct B</t>
  </si>
  <si>
    <t>Cross St &amp;amp; Briar Hill A</t>
  </si>
  <si>
    <t>Emil st engineering 1st floor offices B</t>
  </si>
  <si>
    <t>LAWD3 B</t>
  </si>
  <si>
    <t>Tumbledown A</t>
  </si>
  <si>
    <t>Middleton Wisconsin</t>
  </si>
  <si>
    <t>Briar Hill Wisconsin</t>
  </si>
  <si>
    <t>Month of April 2026</t>
  </si>
  <si>
    <t>Webisode 57DHYAFZZFLWETA Wisconsin Dane County Area  May 1 2026   For April 2026 monthly Average PM2 point 5 from PurpleAir monitors downloaded 9 micrograms per cubic meter is above EPA N A A Q S annual safe limits</t>
  </si>
  <si>
    <t>Irvington Hope A</t>
  </si>
  <si>
    <t>Love My Air Wisconsin: Madison Children's Museum (MCM) B</t>
  </si>
  <si>
    <t>Sensing sam A</t>
  </si>
  <si>
    <t>Turner A</t>
  </si>
  <si>
    <t>Waltz Park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</si>
</sst>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0" fillId="0" borderId="1" xfId="0" applyBorder="1"/>
    <xf numFmtId="1" fontId="0" fillId="0" borderId="1" xfId="0" applyNumberFormat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../../../Users/linda/Documents/RAWSEP/Episode%2057DH/Ep%2057DHC%20Coast/Ep%2057DHCA%20Dane%20County/Ep%2057DGEA%20XL.xlsx" TargetMode="External"/><Relationship Id="rId2" Type="http://schemas.openxmlformats.org/officeDocument/2006/relationships/externalLinkPath" Target="file:///C:\Users\linda\Documents\RAWSEP\Episode%2057DH\Ep%2057DHC%20Coast\Ep%2057DHCA%20Dane%20County\Ep%2057DGEA%20XL.xlsx" TargetMode="External"/><Relationship Id="rId1" Type="http://schemas.openxmlformats.org/officeDocument/2006/relationships/externalLinkPath" Target="/Users/linda/Documents/RAWSEP/Episode%2057DH/Ep%2057DHC%20Coast/Ep%2057DHCA%20Dane%20County/Ep%2057DGEA%20X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</sheetNames>
    <sheetDataSet>
      <sheetData sheetId="0" refreshError="1">
        <row r="5">
          <cell r="B5" t="str">
            <v>Lake Mills Wisconsin</v>
          </cell>
          <cell r="D5" t="str">
            <v>Madison Wisconsin</v>
          </cell>
          <cell r="L5" t="str">
            <v>Madison Wisconsin</v>
          </cell>
          <cell r="M5" t="str">
            <v>Madison Wisconsin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1"/>
  <sheetViews>
    <sheetView tabSelected="1" workbookViewId="0">
      <selection activeCell="C3" sqref="C3"/>
    </sheetView>
  </sheetViews>
  <sheetFormatPr defaultRowHeight="14.5" x14ac:dyDescent="0.35"/>
  <cols>
    <col min="1" max="1" width="11.81640625" customWidth="1"/>
    <col min="2" max="2" width="9.6328125" customWidth="1"/>
    <col min="3" max="3" width="10.08984375" customWidth="1"/>
    <col min="4" max="4" width="10.453125" customWidth="1"/>
    <col min="5" max="5" width="10.81640625" customWidth="1"/>
    <col min="6" max="6" width="10.453125" customWidth="1"/>
    <col min="7" max="7" width="10.1796875" customWidth="1"/>
    <col min="8" max="8" width="9.6328125" customWidth="1"/>
    <col min="9" max="9" width="9.90625" customWidth="1"/>
    <col min="10" max="10" width="10" customWidth="1"/>
    <col min="11" max="11" width="11.54296875" customWidth="1"/>
    <col min="12" max="12" width="11.36328125" customWidth="1"/>
    <col min="13" max="13" width="11.453125" customWidth="1"/>
    <col min="14" max="14" width="11.81640625" customWidth="1"/>
    <col min="15" max="15" width="13.08984375" customWidth="1"/>
    <col min="16" max="16" width="11.54296875" customWidth="1"/>
    <col min="17" max="17" width="11.81640625" customWidth="1"/>
    <col min="18" max="18" width="10.1796875" customWidth="1"/>
    <col min="19" max="19" width="11.1796875" customWidth="1"/>
    <col min="20" max="20" width="13.36328125" customWidth="1"/>
    <col min="21" max="21" width="11.54296875" customWidth="1"/>
    <col min="22" max="22" width="9.7265625" customWidth="1"/>
    <col min="23" max="23" width="9.54296875" customWidth="1"/>
    <col min="24" max="25" width="9.6328125" customWidth="1"/>
    <col min="26" max="27" width="9.81640625" customWidth="1"/>
    <col min="28" max="28" width="10" customWidth="1"/>
    <col min="29" max="29" width="10.54296875" customWidth="1"/>
    <col min="30" max="30" width="10.6328125" customWidth="1"/>
    <col min="31" max="31" width="10.1796875" customWidth="1"/>
    <col min="32" max="32" width="10.36328125" customWidth="1"/>
    <col min="33" max="33" width="9.54296875" customWidth="1"/>
    <col min="34" max="34" width="9.1796875" customWidth="1"/>
    <col min="35" max="36" width="10.1796875" customWidth="1"/>
    <col min="37" max="37" width="12.54296875" customWidth="1"/>
    <col min="38" max="38" width="9.7265625" customWidth="1"/>
    <col min="39" max="39" width="10.453125" customWidth="1"/>
  </cols>
  <sheetData>
    <row r="1" spans="1:38" ht="87" x14ac:dyDescent="0.35">
      <c r="A1" s="1" t="s">
        <v>44</v>
      </c>
      <c r="B1" s="1" t="s">
        <v>49</v>
      </c>
      <c r="C1" s="1" t="s">
        <v>31</v>
      </c>
      <c r="D1" s="1" t="s">
        <v>50</v>
      </c>
      <c r="E1" s="1" t="s">
        <v>21</v>
      </c>
      <c r="F1" s="1" t="s">
        <v>17</v>
      </c>
      <c r="G1" s="1" t="s">
        <v>22</v>
      </c>
      <c r="H1" s="1" t="s">
        <v>51</v>
      </c>
      <c r="I1" s="1" t="s">
        <v>41</v>
      </c>
      <c r="J1" s="1" t="s">
        <v>6</v>
      </c>
      <c r="K1" s="1" t="s">
        <v>52</v>
      </c>
      <c r="L1" s="1" t="s">
        <v>7</v>
      </c>
      <c r="M1" s="1" t="s">
        <v>32</v>
      </c>
      <c r="N1" s="1" t="s">
        <v>8</v>
      </c>
      <c r="O1" s="1" t="s">
        <v>33</v>
      </c>
      <c r="P1" s="1" t="s">
        <v>9</v>
      </c>
      <c r="Q1" s="1" t="s">
        <v>18</v>
      </c>
      <c r="R1" s="1" t="s">
        <v>59</v>
      </c>
      <c r="S1" s="1" t="s">
        <v>53</v>
      </c>
      <c r="T1" s="1" t="s">
        <v>19</v>
      </c>
      <c r="U1" s="1" t="s">
        <v>60</v>
      </c>
      <c r="V1" s="1" t="s">
        <v>23</v>
      </c>
      <c r="W1" s="1" t="s">
        <v>34</v>
      </c>
      <c r="X1" s="1" t="s">
        <v>45</v>
      </c>
      <c r="Y1" s="1" t="s">
        <v>20</v>
      </c>
      <c r="Z1" s="1" t="s">
        <v>46</v>
      </c>
      <c r="AA1" s="1" t="s">
        <v>10</v>
      </c>
      <c r="AB1" s="1" t="s">
        <v>11</v>
      </c>
      <c r="AC1" s="1" t="s">
        <v>39</v>
      </c>
      <c r="AD1" s="1" t="s">
        <v>61</v>
      </c>
      <c r="AE1" s="1" t="s">
        <v>35</v>
      </c>
      <c r="AF1" s="1" t="s">
        <v>42</v>
      </c>
      <c r="AG1" s="1" t="s">
        <v>43</v>
      </c>
      <c r="AH1" s="1" t="s">
        <v>54</v>
      </c>
      <c r="AI1" s="1" t="s">
        <v>62</v>
      </c>
      <c r="AJ1" s="1" t="s">
        <v>12</v>
      </c>
      <c r="AK1" s="1" t="s">
        <v>63</v>
      </c>
      <c r="AL1" s="1" t="s">
        <v>40</v>
      </c>
    </row>
    <row r="2" spans="1:38" ht="29" x14ac:dyDescent="0.35">
      <c r="A2" s="1" t="s">
        <v>57</v>
      </c>
      <c r="B2" s="1">
        <v>23</v>
      </c>
      <c r="C2" s="1">
        <v>27</v>
      </c>
      <c r="D2" s="1">
        <v>31</v>
      </c>
      <c r="E2" s="1">
        <v>3</v>
      </c>
      <c r="F2" s="1">
        <v>28</v>
      </c>
      <c r="G2" s="1">
        <v>33</v>
      </c>
      <c r="H2" s="1">
        <v>35</v>
      </c>
      <c r="I2" s="1">
        <v>25</v>
      </c>
      <c r="J2" s="1">
        <v>29</v>
      </c>
      <c r="K2" s="1">
        <v>3479</v>
      </c>
      <c r="L2" s="1">
        <v>2636</v>
      </c>
      <c r="M2" s="1">
        <v>13</v>
      </c>
      <c r="N2" s="1">
        <v>20</v>
      </c>
      <c r="O2" s="1">
        <v>5</v>
      </c>
      <c r="P2" s="1">
        <v>19</v>
      </c>
      <c r="Q2" s="1">
        <v>41</v>
      </c>
      <c r="R2" s="1">
        <v>12</v>
      </c>
      <c r="S2" s="1">
        <v>30</v>
      </c>
      <c r="T2" s="1">
        <v>573</v>
      </c>
      <c r="U2" s="1">
        <v>33</v>
      </c>
      <c r="V2" s="1">
        <v>33</v>
      </c>
      <c r="W2" s="1">
        <v>7</v>
      </c>
      <c r="X2" s="1">
        <v>37</v>
      </c>
      <c r="Y2" s="1">
        <v>29</v>
      </c>
      <c r="Z2" s="1">
        <v>27</v>
      </c>
      <c r="AA2" s="1">
        <v>25</v>
      </c>
      <c r="AB2" s="1">
        <v>28</v>
      </c>
      <c r="AC2" s="1">
        <v>15</v>
      </c>
      <c r="AD2" s="1">
        <v>13</v>
      </c>
      <c r="AE2" s="1">
        <v>25</v>
      </c>
      <c r="AF2" s="1">
        <v>1332</v>
      </c>
      <c r="AG2" s="1">
        <v>30</v>
      </c>
      <c r="AH2" s="1">
        <v>26</v>
      </c>
      <c r="AI2" s="1">
        <v>6</v>
      </c>
      <c r="AJ2" s="1">
        <v>33</v>
      </c>
      <c r="AK2" s="1">
        <v>27</v>
      </c>
      <c r="AL2" s="1">
        <v>38</v>
      </c>
    </row>
    <row r="3" spans="1:38" ht="43.5" x14ac:dyDescent="0.35">
      <c r="A3" s="1" t="s">
        <v>3</v>
      </c>
      <c r="B3" s="5">
        <f>(B2*0.514)+1.8304</f>
        <v>13.6524</v>
      </c>
      <c r="C3" s="5">
        <f t="shared" ref="C3:AL3" si="0">(C2*0.514)+1.8304</f>
        <v>15.708400000000001</v>
      </c>
      <c r="D3" s="5">
        <f t="shared" si="0"/>
        <v>17.764400000000002</v>
      </c>
      <c r="E3" s="5">
        <f t="shared" si="0"/>
        <v>3.3723999999999998</v>
      </c>
      <c r="F3" s="5">
        <f t="shared" si="0"/>
        <v>16.2224</v>
      </c>
      <c r="G3" s="5">
        <f t="shared" si="0"/>
        <v>18.792400000000001</v>
      </c>
      <c r="H3" s="5">
        <f t="shared" si="0"/>
        <v>19.820400000000003</v>
      </c>
      <c r="I3" s="5">
        <f t="shared" si="0"/>
        <v>14.680399999999999</v>
      </c>
      <c r="J3" s="5">
        <f t="shared" si="0"/>
        <v>16.7364</v>
      </c>
      <c r="K3" s="5">
        <f t="shared" si="0"/>
        <v>1790.0364000000002</v>
      </c>
      <c r="L3" s="5">
        <f t="shared" si="0"/>
        <v>1356.7344000000001</v>
      </c>
      <c r="M3" s="5">
        <f t="shared" si="0"/>
        <v>8.5123999999999995</v>
      </c>
      <c r="N3" s="5">
        <f t="shared" si="0"/>
        <v>12.110400000000002</v>
      </c>
      <c r="O3" s="5">
        <f t="shared" si="0"/>
        <v>4.4004000000000003</v>
      </c>
      <c r="P3" s="5">
        <f t="shared" si="0"/>
        <v>11.596399999999999</v>
      </c>
      <c r="Q3" s="5">
        <f t="shared" si="0"/>
        <v>22.904400000000003</v>
      </c>
      <c r="R3" s="5">
        <f t="shared" si="0"/>
        <v>7.9984000000000002</v>
      </c>
      <c r="S3" s="5">
        <f t="shared" si="0"/>
        <v>17.250399999999999</v>
      </c>
      <c r="T3" s="5">
        <f t="shared" si="0"/>
        <v>296.35239999999999</v>
      </c>
      <c r="U3" s="5">
        <f t="shared" si="0"/>
        <v>18.792400000000001</v>
      </c>
      <c r="V3" s="5">
        <f t="shared" si="0"/>
        <v>18.792400000000001</v>
      </c>
      <c r="W3" s="5">
        <f t="shared" si="0"/>
        <v>5.4283999999999999</v>
      </c>
      <c r="X3" s="5">
        <f t="shared" si="0"/>
        <v>20.848400000000002</v>
      </c>
      <c r="Y3" s="5">
        <f t="shared" si="0"/>
        <v>16.7364</v>
      </c>
      <c r="Z3" s="5">
        <f t="shared" si="0"/>
        <v>15.708400000000001</v>
      </c>
      <c r="AA3" s="5">
        <f t="shared" si="0"/>
        <v>14.680399999999999</v>
      </c>
      <c r="AB3" s="5">
        <f t="shared" si="0"/>
        <v>16.2224</v>
      </c>
      <c r="AC3" s="5">
        <f t="shared" si="0"/>
        <v>9.5404</v>
      </c>
      <c r="AD3" s="5">
        <f t="shared" si="0"/>
        <v>8.5123999999999995</v>
      </c>
      <c r="AE3" s="5">
        <f t="shared" si="0"/>
        <v>14.680399999999999</v>
      </c>
      <c r="AF3" s="5">
        <f t="shared" si="0"/>
        <v>686.47840000000008</v>
      </c>
      <c r="AG3" s="5">
        <f t="shared" si="0"/>
        <v>17.250399999999999</v>
      </c>
      <c r="AH3" s="5">
        <f t="shared" si="0"/>
        <v>15.194400000000002</v>
      </c>
      <c r="AI3" s="5">
        <f t="shared" si="0"/>
        <v>4.9144000000000005</v>
      </c>
      <c r="AJ3" s="5">
        <f t="shared" si="0"/>
        <v>18.792400000000001</v>
      </c>
      <c r="AK3" s="5">
        <f t="shared" si="0"/>
        <v>15.708400000000001</v>
      </c>
      <c r="AL3" s="5">
        <f t="shared" si="0"/>
        <v>21.362400000000001</v>
      </c>
    </row>
    <row r="4" spans="1:38" ht="29" x14ac:dyDescent="0.35">
      <c r="A4" s="1" t="s">
        <v>37</v>
      </c>
      <c r="B4" s="4">
        <v>1</v>
      </c>
      <c r="C4" s="4">
        <f>1+B4</f>
        <v>2</v>
      </c>
      <c r="D4" s="4">
        <f t="shared" ref="D4:AL4" si="1">1+C4</f>
        <v>3</v>
      </c>
      <c r="E4" s="4">
        <f t="shared" si="1"/>
        <v>4</v>
      </c>
      <c r="F4" s="4">
        <f t="shared" si="1"/>
        <v>5</v>
      </c>
      <c r="G4" s="4">
        <f t="shared" si="1"/>
        <v>6</v>
      </c>
      <c r="H4" s="4">
        <f t="shared" si="1"/>
        <v>7</v>
      </c>
      <c r="I4" s="4">
        <f t="shared" si="1"/>
        <v>8</v>
      </c>
      <c r="J4" s="4">
        <f t="shared" si="1"/>
        <v>9</v>
      </c>
      <c r="K4" s="4">
        <f t="shared" si="1"/>
        <v>10</v>
      </c>
      <c r="L4" s="4">
        <f t="shared" si="1"/>
        <v>11</v>
      </c>
      <c r="M4" s="4">
        <f t="shared" si="1"/>
        <v>12</v>
      </c>
      <c r="N4" s="4">
        <f t="shared" si="1"/>
        <v>13</v>
      </c>
      <c r="O4" s="4">
        <f t="shared" si="1"/>
        <v>14</v>
      </c>
      <c r="P4" s="4">
        <f t="shared" si="1"/>
        <v>15</v>
      </c>
      <c r="Q4" s="4">
        <f t="shared" si="1"/>
        <v>16</v>
      </c>
      <c r="R4" s="4">
        <f t="shared" si="1"/>
        <v>17</v>
      </c>
      <c r="S4" s="4">
        <f t="shared" si="1"/>
        <v>18</v>
      </c>
      <c r="T4" s="4">
        <f t="shared" si="1"/>
        <v>19</v>
      </c>
      <c r="U4" s="4">
        <f t="shared" si="1"/>
        <v>20</v>
      </c>
      <c r="V4" s="4">
        <f t="shared" si="1"/>
        <v>21</v>
      </c>
      <c r="W4" s="4">
        <f t="shared" si="1"/>
        <v>22</v>
      </c>
      <c r="X4" s="4">
        <f t="shared" si="1"/>
        <v>23</v>
      </c>
      <c r="Y4" s="4">
        <f t="shared" si="1"/>
        <v>24</v>
      </c>
      <c r="Z4" s="4">
        <f t="shared" si="1"/>
        <v>25</v>
      </c>
      <c r="AA4" s="4">
        <f t="shared" si="1"/>
        <v>26</v>
      </c>
      <c r="AB4" s="4">
        <f t="shared" si="1"/>
        <v>27</v>
      </c>
      <c r="AC4" s="4">
        <f t="shared" si="1"/>
        <v>28</v>
      </c>
      <c r="AD4" s="4">
        <f t="shared" si="1"/>
        <v>29</v>
      </c>
      <c r="AE4" s="4">
        <f t="shared" si="1"/>
        <v>30</v>
      </c>
      <c r="AF4" s="4">
        <f t="shared" si="1"/>
        <v>31</v>
      </c>
      <c r="AG4" s="4">
        <f t="shared" si="1"/>
        <v>32</v>
      </c>
      <c r="AH4" s="4">
        <f t="shared" si="1"/>
        <v>33</v>
      </c>
      <c r="AI4" s="4">
        <f t="shared" si="1"/>
        <v>34</v>
      </c>
      <c r="AJ4" s="4">
        <f t="shared" si="1"/>
        <v>35</v>
      </c>
      <c r="AK4" s="4">
        <f t="shared" si="1"/>
        <v>36</v>
      </c>
      <c r="AL4" s="4">
        <f t="shared" si="1"/>
        <v>37</v>
      </c>
    </row>
    <row r="5" spans="1:38" ht="58" x14ac:dyDescent="0.35">
      <c r="A5" s="1" t="s">
        <v>38</v>
      </c>
      <c r="B5" s="1" t="s">
        <v>14</v>
      </c>
      <c r="C5" s="1" t="s">
        <v>0</v>
      </c>
      <c r="D5" s="1" t="str">
        <f>[1]Sheet1!D5</f>
        <v>Madison Wisconsin</v>
      </c>
      <c r="E5" s="1" t="s">
        <v>13</v>
      </c>
      <c r="F5" s="1" t="s">
        <v>13</v>
      </c>
      <c r="G5" s="1" t="s">
        <v>24</v>
      </c>
      <c r="H5" s="1" t="s">
        <v>56</v>
      </c>
      <c r="I5" s="1" t="s">
        <v>15</v>
      </c>
      <c r="J5" s="1" t="s">
        <v>0</v>
      </c>
      <c r="K5" s="1" t="str">
        <f>[1]Sheet1!L5</f>
        <v>Madison Wisconsin</v>
      </c>
      <c r="L5" s="1" t="s">
        <v>0</v>
      </c>
      <c r="M5" s="1" t="str">
        <f>[1]Sheet1!M5</f>
        <v>Madison Wisconsin</v>
      </c>
      <c r="N5" s="1" t="s">
        <v>4</v>
      </c>
      <c r="O5" s="1" t="s">
        <v>36</v>
      </c>
      <c r="P5" s="1" t="s">
        <v>2</v>
      </c>
      <c r="Q5" s="1" t="s">
        <v>5</v>
      </c>
      <c r="R5" s="1" t="s">
        <v>0</v>
      </c>
      <c r="S5" s="1" t="s">
        <v>0</v>
      </c>
      <c r="T5" s="1" t="s">
        <v>0</v>
      </c>
      <c r="U5" s="1" t="s">
        <v>0</v>
      </c>
      <c r="V5" s="1" t="s">
        <v>0</v>
      </c>
      <c r="W5" s="1" t="s">
        <v>0</v>
      </c>
      <c r="X5" s="1" t="s">
        <v>16</v>
      </c>
      <c r="Y5" s="1" t="s">
        <v>0</v>
      </c>
      <c r="Z5" s="1" t="s">
        <v>48</v>
      </c>
      <c r="AA5" s="1" t="s">
        <v>0</v>
      </c>
      <c r="AB5" s="1" t="s">
        <v>0</v>
      </c>
      <c r="AC5" s="1" t="s">
        <v>0</v>
      </c>
      <c r="AD5" s="1" t="s">
        <v>0</v>
      </c>
      <c r="AE5" s="1" t="s">
        <v>25</v>
      </c>
      <c r="AF5" s="1" t="s">
        <v>16</v>
      </c>
      <c r="AG5" s="1" t="s">
        <v>47</v>
      </c>
      <c r="AH5" s="1" t="s">
        <v>55</v>
      </c>
      <c r="AI5" s="1" t="s">
        <v>15</v>
      </c>
      <c r="AJ5" s="1" t="s">
        <v>1</v>
      </c>
      <c r="AK5" s="1" t="s">
        <v>2</v>
      </c>
      <c r="AL5" s="1" t="s">
        <v>26</v>
      </c>
    </row>
    <row r="6" spans="1:38" x14ac:dyDescent="0.35">
      <c r="A6" s="2"/>
    </row>
    <row r="7" spans="1:38" ht="16" x14ac:dyDescent="0.35">
      <c r="A7" s="3" t="s">
        <v>58</v>
      </c>
    </row>
    <row r="8" spans="1:38" ht="16" x14ac:dyDescent="0.35">
      <c r="A8" s="3" t="s">
        <v>27</v>
      </c>
    </row>
    <row r="9" spans="1:38" ht="16" x14ac:dyDescent="0.35">
      <c r="A9" s="3" t="s">
        <v>28</v>
      </c>
    </row>
    <row r="10" spans="1:38" ht="16" x14ac:dyDescent="0.35">
      <c r="A10" s="3" t="s">
        <v>29</v>
      </c>
    </row>
    <row r="11" spans="1:38" ht="16" x14ac:dyDescent="0.35">
      <c r="A11" s="3" t="s">
        <v>30</v>
      </c>
    </row>
  </sheetData>
  <conditionalFormatting sqref="B2:AL3">
    <cfRule type="cellIs" dxfId="0" priority="1" operator="greaterThan">
      <formula>34</formula>
    </cfRule>
  </conditionalFormatting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 Karr</cp:lastModifiedBy>
  <dcterms:created xsi:type="dcterms:W3CDTF">2015-06-05T18:17:20Z</dcterms:created>
  <dcterms:modified xsi:type="dcterms:W3CDTF">2026-05-01T09:11:48Z</dcterms:modified>
</cp:coreProperties>
</file>